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PUBLIC\CHCO\FEVS\2016 FEVS\Survey Results\"/>
    </mc:Choice>
  </mc:AlternateContent>
  <bookViews>
    <workbookView xWindow="4365" yWindow="195" windowWidth="17910" windowHeight="11730" tabRatio="842"/>
  </bookViews>
  <sheets>
    <sheet name="DASHBOARD" sheetId="56" r:id="rId1"/>
    <sheet name="DASHBOARD_DEMOGRAPHICS" sheetId="55" r:id="rId2"/>
    <sheet name="CORE SURVEY" sheetId="57" r:id="rId3"/>
    <sheet name="WORK LIFE-TELEWORK" sheetId="58" r:id="rId4"/>
    <sheet name="DEMOGRAPHICS" sheetId="59" r:id="rId5"/>
    <sheet name="ASI" sheetId="60" r:id="rId6"/>
  </sheets>
  <definedNames>
    <definedName name="LeftData">OFFSET(DASHBOARD_DEMOGRAPHICS!$E$42:$E$50, 0, 0, DASHBOARD_DEMOGRAPHICS!$B$50)</definedName>
    <definedName name="leftLabel">OFFSET(DASHBOARD_DEMOGRAPHICS!$D$42:$D$50, 0, 0,DASHBOARD_DEMOGRAPHICS!$B$50)</definedName>
    <definedName name="nrAgencyName">DASHBOARD!$T$2:$T$3</definedName>
    <definedName name="nrChallenges">DASHBOARD!$Z$2:$Z$3</definedName>
    <definedName name="nrDemoAgeGroup">DASHBOARD_DEMOGRAPHICS!$U$5:$U$11</definedName>
    <definedName name="nrDemoAgeGroupLabel">DASHBOARD_DEMOGRAPHICS!$T$5:$T$11</definedName>
    <definedName name="nrDemoAgencyName">DASHBOARD_DEMOGRAPHICS!$T$2:$T$3</definedName>
    <definedName name="nrDemoDisability">DASHBOARD_DEMOGRAPHICS!$W$2:$W$3</definedName>
    <definedName name="nrDemoEducation">DASHBOARD_DEMOGRAPHICS!$Y$5:$Y$13</definedName>
    <definedName name="nrDemoEducationLabel">DASHBOARD_DEMOGRAPHICS!$X$5:$X$13</definedName>
    <definedName name="nrDemoGender">DASHBOARD_DEMOGRAPHICS!$U$2:$U$3</definedName>
    <definedName name="nrDemoGrade">DASHBOARD_DEMOGRAPHICS!$AG$5:$AG$12</definedName>
    <definedName name="nrDemoGradeLabel">DASHBOARD_DEMOGRAPHICS!$AF$5:$AF$12</definedName>
    <definedName name="nrDemoHispanic">DASHBOARD_DEMOGRAPHICS!$V$2:$V$3</definedName>
    <definedName name="nrDemoLeave">DASHBOARD_DEMOGRAPHICS!$AB$2:$AB$3</definedName>
    <definedName name="nrDemoLocation">DASHBOARD_DEMOGRAPHICS!$Y$2:$Y$3</definedName>
    <definedName name="nrDemoMilitary">DASHBOARD_DEMOGRAPHICS!$Z$2:$Z$3</definedName>
    <definedName name="nrDemoRacial">DASHBOARD_DEMOGRAPHICS!$W$5:$W$11</definedName>
    <definedName name="nrDemoRacialLabel">DASHBOARD_DEMOGRAPHICS!$V$5:$V$11</definedName>
    <definedName name="nrDemoRetirement">DASHBOARD_DEMOGRAPHICS!$AA$2:$AA$3</definedName>
    <definedName name="nrDemoSexual">DASHBOARD_DEMOGRAPHICS!$X$2:$X$3</definedName>
    <definedName name="nrDemoSupervisory">DASHBOARD_DEMOGRAPHICS!$AE$5:$AE$10</definedName>
    <definedName name="nrDemoSupervisoryLabel">DASHBOARD_DEMOGRAPHICS!$AD$5:$AD$10</definedName>
    <definedName name="nrDemoYearsAgency">DASHBOARD_DEMOGRAPHICS!$AA$5:$AA$11</definedName>
    <definedName name="nrDemoYearsAgencyLabel">DASHBOARD_DEMOGRAPHICS!$Z$5:$Z$11</definedName>
    <definedName name="nrDemoYearsFederal">DASHBOARD_DEMOGRAPHICS!$AC$5:$AC$12</definedName>
    <definedName name="nrDemoYearsFederalLabel">DASHBOARD_DEMOGRAPHICS!$AB$5:$AB$12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DASHBOARD!$B$42:$C$126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_xlnm.Print_Area" localSheetId="0">DASHBOARD!$B$2:$R$40</definedName>
    <definedName name="_xlnm.Print_Area" localSheetId="1">DASHBOARD_DEMOGRAPHICS!$B$2:$R$40</definedName>
    <definedName name="_xlnm.Print_Titles" localSheetId="2">'CORE SURVEY'!$1:$1</definedName>
    <definedName name="RightData">OFFSET(DASHBOARD_DEMOGRAPHICS!$E$50:$E$56, 0, 0, DASHBOARD_DEMOGRAPHICS!$B$51)</definedName>
    <definedName name="RightLabel">OFFSET(DASHBOARD_DEMOGRAPHICS!$D$50:$D$56, 0, 0, DASHBOARD_DEMOGRAPHICS!$B$51)</definedName>
  </definedNames>
  <calcPr calcId="152511"/>
</workbook>
</file>

<file path=xl/calcChain.xml><?xml version="1.0" encoding="utf-8"?>
<calcChain xmlns="http://schemas.openxmlformats.org/spreadsheetml/2006/main">
  <c r="W54" i="56" l="1"/>
  <c r="V54" i="56"/>
  <c r="W56" i="56" s="1"/>
  <c r="U54" i="56"/>
  <c r="T54" i="56"/>
  <c r="U56" i="56" s="1"/>
  <c r="S54" i="56"/>
  <c r="R54" i="56"/>
  <c r="S56" i="56" s="1"/>
  <c r="Q54" i="56"/>
  <c r="P54" i="56"/>
  <c r="Q56" i="56" s="1"/>
  <c r="O54" i="56"/>
  <c r="N54" i="56"/>
  <c r="O56" i="56" s="1"/>
  <c r="W53" i="56"/>
  <c r="V53" i="56"/>
  <c r="W55" i="56" s="1"/>
  <c r="U53" i="56"/>
  <c r="T53" i="56"/>
  <c r="U55" i="56" s="1"/>
  <c r="S53" i="56"/>
  <c r="R53" i="56"/>
  <c r="S55" i="56" s="1"/>
  <c r="Q53" i="56"/>
  <c r="M54" i="56"/>
  <c r="P53" i="56"/>
  <c r="Q55" i="56" s="1"/>
  <c r="O53" i="56"/>
  <c r="N53" i="56"/>
  <c r="O55" i="56" s="1"/>
  <c r="M53" i="56"/>
  <c r="D43" i="55" l="1"/>
  <c r="N55" i="56" l="1"/>
  <c r="P55" i="56" l="1"/>
  <c r="N56" i="56"/>
  <c r="P56" i="56"/>
  <c r="R56" i="56" l="1"/>
  <c r="V56" i="56"/>
  <c r="T56" i="56"/>
  <c r="R55" i="56"/>
  <c r="V55" i="56"/>
  <c r="T55" i="56"/>
  <c r="E42" i="55" l="1"/>
  <c r="D48" i="55" l="1"/>
  <c r="D45" i="55"/>
  <c r="D44" i="55"/>
  <c r="E47" i="55"/>
  <c r="C52" i="55"/>
  <c r="E48" i="55"/>
  <c r="D49" i="55"/>
  <c r="E49" i="55"/>
  <c r="E43" i="55"/>
  <c r="D42" i="55"/>
  <c r="D47" i="55"/>
  <c r="E45" i="55"/>
  <c r="E46" i="55"/>
  <c r="B50" i="55"/>
  <c r="D46" i="55"/>
  <c r="E44" i="55"/>
  <c r="D52" i="55"/>
  <c r="E52" i="55"/>
  <c r="E50" i="55"/>
  <c r="E54" i="55"/>
  <c r="D51" i="55"/>
  <c r="D54" i="55"/>
  <c r="C53" i="55"/>
  <c r="E53" i="55"/>
  <c r="D55" i="55"/>
  <c r="D53" i="55"/>
  <c r="D56" i="55"/>
  <c r="E55" i="55"/>
  <c r="D50" i="55"/>
  <c r="B51" i="55"/>
  <c r="E51" i="55"/>
  <c r="E56" i="55"/>
</calcChain>
</file>

<file path=xl/sharedStrings.xml><?xml version="1.0" encoding="utf-8"?>
<sst xmlns="http://schemas.openxmlformats.org/spreadsheetml/2006/main" count="819" uniqueCount="380">
  <si>
    <t>I have enough information to do my job well.</t>
  </si>
  <si>
    <t>I feel encouraged to come up with new and better ways of doing things.</t>
  </si>
  <si>
    <t>I like the kind of work I do.</t>
  </si>
  <si>
    <t>I know what is expected of me on the job.</t>
  </si>
  <si>
    <t>I am constantly looking for ways to do my job better.</t>
  </si>
  <si>
    <t>My workload is reasonable.</t>
  </si>
  <si>
    <t>My talents are used well in the workplace.</t>
  </si>
  <si>
    <t>The work I do is important.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</si>
  <si>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</si>
  <si>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</si>
  <si>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</si>
  <si>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</si>
  <si>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</si>
  <si>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</si>
  <si>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</si>
  <si>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</si>
  <si>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</si>
  <si>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The skill level in my work unit has improved in the past year.</t>
  </si>
  <si>
    <t>How would you rate the overall quality of work done by your work unit?</t>
  </si>
  <si>
    <t>The workforce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</si>
  <si>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</si>
  <si>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</si>
  <si>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</si>
  <si>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</si>
  <si>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</si>
  <si>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</si>
  <si>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</si>
  <si>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</si>
  <si>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</si>
  <si>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</si>
  <si>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</si>
  <si>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</si>
  <si>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</si>
  <si>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</si>
  <si>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</si>
  <si>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</si>
  <si>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</si>
  <si>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</si>
  <si>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</si>
  <si>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</si>
  <si>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</si>
  <si>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and priorities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</si>
  <si>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</si>
  <si>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</si>
  <si>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</si>
  <si>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Senior leaders demonstrate support for Work/Life programs.</t>
  </si>
  <si>
    <t>How satisfied are you with your involvement in decisions that affect your work?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</si>
  <si>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</si>
  <si>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</si>
  <si>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</si>
  <si>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</si>
  <si>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</si>
  <si>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</si>
  <si>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</si>
  <si>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</si>
  <si>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How satisfied are you with the following Work/Life programs in your agency? Telework</t>
  </si>
  <si>
    <t>Team Leader</t>
  </si>
  <si>
    <t>Supervisor</t>
  </si>
  <si>
    <t>Manager</t>
  </si>
  <si>
    <t>Senior Leader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</si>
  <si>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</si>
  <si>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</si>
  <si>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</si>
  <si>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</si>
  <si>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</si>
  <si>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</si>
  <si>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Less than High School</t>
  </si>
  <si>
    <t>Trade or Technical Certificate</t>
  </si>
  <si>
    <t>Some College (no degree)</t>
  </si>
  <si>
    <t>Federal Wage System</t>
  </si>
  <si>
    <t>GS 1-6</t>
  </si>
  <si>
    <t>GS 7-12</t>
  </si>
  <si>
    <t>GS 13-15</t>
  </si>
  <si>
    <t>Senior Executive Service</t>
  </si>
  <si>
    <t>Senior Level (SL) or Scientific or Professional (ST)</t>
  </si>
  <si>
    <t>Other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</si>
  <si>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</si>
  <si>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</si>
  <si>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</si>
  <si>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</si>
  <si>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</si>
  <si>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</si>
  <si>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</si>
  <si>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11 to 20 years</t>
  </si>
  <si>
    <t>25 and under</t>
  </si>
  <si>
    <t>26-29</t>
  </si>
  <si>
    <t>30-39</t>
  </si>
  <si>
    <t>40-49</t>
  </si>
  <si>
    <t>50-59</t>
  </si>
  <si>
    <t>60 or older</t>
  </si>
  <si>
    <t>My work gives me a feeling of personal accomplishment.</t>
  </si>
  <si>
    <t>My supervisor treats me with respect.</t>
  </si>
  <si>
    <t>Age Group</t>
  </si>
  <si>
    <t>Racial Category</t>
  </si>
  <si>
    <t>I am given a real opportunity to improve my skills in my organization.</t>
  </si>
  <si>
    <t>When needed I am willing to put in the extra effort to get a job done.</t>
  </si>
  <si>
    <t>I know how my work relates to the agency's goals and priorities.</t>
  </si>
  <si>
    <t>My performance appraisal is a fair reflection of my performance.</t>
  </si>
  <si>
    <t>Employees in my work unit share job knowledge with each other.</t>
  </si>
  <si>
    <t>Employees are protected from health and safety hazards on the job.</t>
  </si>
  <si>
    <t>My supervisor supports my need to balance work and other life issues.</t>
  </si>
  <si>
    <t>I have a high level of respect for my organization's senior leaders.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</si>
  <si>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</si>
  <si>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</si>
  <si>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</si>
  <si>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Prohibited Personnel Practices are not tolerated.</t>
  </si>
  <si>
    <t>Managers promote communication among different work units.</t>
  </si>
  <si>
    <t>Top Chart</t>
  </si>
  <si>
    <t>Bottom Chart</t>
  </si>
  <si>
    <t>How satisfied are you with the following Work/Life programs in your agency? Health and Wellness Programs</t>
  </si>
  <si>
    <t>How satisfied are you with the following Work/Life programs in your agency? Child Care Programs</t>
  </si>
  <si>
    <t>How satisfied are you with the following Work/Life programs in your agency? Elder Care Programs</t>
  </si>
  <si>
    <t>Education</t>
  </si>
  <si>
    <t>Supervisory Status</t>
  </si>
  <si>
    <t>Pay Category/Grade</t>
  </si>
  <si>
    <t>Bachelor's Degree</t>
  </si>
  <si>
    <t>Master's Degree</t>
  </si>
  <si>
    <t>Doctoral/ Professional Degree</t>
  </si>
  <si>
    <t>High School Diploma/ GED or equivalent</t>
  </si>
  <si>
    <t>LEADERS LEAD</t>
  </si>
  <si>
    <t>SUPERVISORS</t>
  </si>
  <si>
    <t>2016 ENGAGEMENT INDEX</t>
  </si>
  <si>
    <t>Highest % Positive</t>
  </si>
  <si>
    <t>Lowest % Positive</t>
  </si>
  <si>
    <t>Lowest % Negative</t>
  </si>
  <si>
    <t>Highest % Negative</t>
  </si>
  <si>
    <t>Highest % Strongly Agree</t>
  </si>
  <si>
    <t>Highest % Strongly Disagree</t>
  </si>
  <si>
    <t>Highest % Positive Items</t>
  </si>
  <si>
    <t>Lowest % Positive Items</t>
  </si>
  <si>
    <t>Highest % Negative Items</t>
  </si>
  <si>
    <t>Lowest % Negative Items</t>
  </si>
  <si>
    <t>Highest % Strongly Agree Items</t>
  </si>
  <si>
    <t>Highest % Strongly Disagree Items</t>
  </si>
  <si>
    <t>Policies and programs promote diversity in the workplace.</t>
  </si>
  <si>
    <t>Have you been notified whether or not you are eligible to telework?</t>
  </si>
  <si>
    <t>Please select the response below that BEST describes your current teleworking situation.</t>
  </si>
  <si>
    <t>Do you participate in the following Work/Life programs? Alternative Work Schedules</t>
  </si>
  <si>
    <t>Do you participate in the following Work/Life programs? Health and Wellness Programs</t>
  </si>
  <si>
    <t>Do you participate in the following Work/Life programs? Employee Assistance Program</t>
  </si>
  <si>
    <t>Do you participate in the following Work/Life programs? Child Care Programs</t>
  </si>
  <si>
    <t>Do you participate in the following Work/Life programs? Elder Care Programs</t>
  </si>
  <si>
    <t>How satisfied are you with the following Work/Life programs in your agency? Alternative Work Schedules</t>
  </si>
  <si>
    <t>How satisfied are you with the following Work/Life programs in your agency? Employee Assistance Program</t>
  </si>
  <si>
    <t>Non-Supervisor</t>
  </si>
  <si>
    <t>INTRINSIC WORK EXPERIENCE</t>
  </si>
  <si>
    <t>Agency Tenure</t>
  </si>
  <si>
    <t>Federal Tenure</t>
  </si>
  <si>
    <t>Federal Government Tenure</t>
  </si>
  <si>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</si>
  <si>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</si>
  <si>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</si>
  <si>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</si>
  <si>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</si>
  <si>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</si>
  <si>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</si>
  <si>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</si>
  <si>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</si>
  <si>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</si>
  <si>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</si>
  <si>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</si>
  <si>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Federal Energy Regulatory Commission</t>
  </si>
  <si>
    <t>CENSUS</t>
  </si>
  <si>
    <t>April 28 - June 9, 2016</t>
  </si>
  <si>
    <t>Item</t>
  </si>
  <si>
    <t>Percent</t>
  </si>
  <si>
    <t>i</t>
  </si>
  <si>
    <t>itemtext</t>
  </si>
  <si>
    <t>Female</t>
  </si>
  <si>
    <t>Hisp</t>
  </si>
  <si>
    <t>Disability</t>
  </si>
  <si>
    <t>LGBT</t>
  </si>
  <si>
    <t>HQ</t>
  </si>
  <si>
    <t>Military</t>
  </si>
  <si>
    <t>Retire</t>
  </si>
  <si>
    <t>Leaving</t>
  </si>
  <si>
    <t>Label</t>
  </si>
  <si>
    <t>Percentage</t>
  </si>
  <si>
    <t>Associate's Degree</t>
  </si>
  <si>
    <t>Response
Type</t>
  </si>
  <si>
    <t>Item Text</t>
  </si>
  <si>
    <t>Percent
Positive
%</t>
  </si>
  <si>
    <t>Strongly
Agree/
Very
Good/
Very
Satisfied
%</t>
  </si>
  <si>
    <t>Agree/
Good/
Satisfied
%</t>
  </si>
  <si>
    <t>Neither
Agree nor
Disagree/
Fair/
Neither
Satisfied
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</si>
  <si>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</si>
  <si>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</si>
  <si>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</si>
  <si>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</si>
  <si>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</si>
  <si>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</si>
  <si>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</si>
  <si>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</si>
  <si>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</si>
  <si>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</si>
  <si>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
-disagree</t>
  </si>
  <si>
    <t>*I am given a real opportunity to
improve my skills in my organization.</t>
  </si>
  <si>
    <t>N/A</t>
  </si>
  <si>
    <t>I have enough information to do my job
well.</t>
  </si>
  <si>
    <t>I feel encouraged to come up with new
and better ways of doing things.</t>
  </si>
  <si>
    <t>*My work gives me a feeling of personal
accomplishment.</t>
  </si>
  <si>
    <t>*I like the kind of work I do.</t>
  </si>
  <si>
    <t>I know what is expected of me on the
job.</t>
  </si>
  <si>
    <t>When needed I am willing to put in the
extra effort to get a job done.</t>
  </si>
  <si>
    <t>I am constantly looking for ways to do
my job better.</t>
  </si>
  <si>
    <t>I have sufficient resources (for example,
people, materials, budget) to get my job
done.</t>
  </si>
  <si>
    <t>*My workload is reasonable.</t>
  </si>
  <si>
    <t>*My talents are used well in the
workplace.</t>
  </si>
  <si>
    <t>*I know how my work relates to the
agency's goals and priorities.</t>
  </si>
  <si>
    <t>*The work I do is important.</t>
  </si>
  <si>
    <t>*Physical conditions (for example, noise
level, temperature, lighting, cleanliness
in the workplace) allow employees to
perform their jobs well.</t>
  </si>
  <si>
    <t>*My performance appraisal is a fair
reflection of my performance.</t>
  </si>
  <si>
    <t>I am held accountable for achieving
results.</t>
  </si>
  <si>
    <t>I can disclose a suspected violation of
any law, rule or regulation without fear
of reprisal.</t>
  </si>
  <si>
    <t>*My training needs are assessed.</t>
  </si>
  <si>
    <t>*In my most recent performance
appraisal, I understood what I had to do
to be rated at different performance
levels (for example, Fully Successful,
Outstanding).</t>
  </si>
  <si>
    <t>*The people I work with cooperate to
get the job done.</t>
  </si>
  <si>
    <t>*My work unit is able to recruit people
with the right skills.</t>
  </si>
  <si>
    <t>*Promotions in my work unit are based
on merit.</t>
  </si>
  <si>
    <t>*In my work unit, steps are taken to
deal with a poor performer who cannot
or will not improve.</t>
  </si>
  <si>
    <t>*In my work unit, differences in
performance are recognized in a
meaningful way.</t>
  </si>
  <si>
    <t>Awards in my work unit depend on how
well employees perform their jobs.</t>
  </si>
  <si>
    <t>Employees in my work unit share job
knowledge with each other.</t>
  </si>
  <si>
    <t>The skill level in my work unit has
improved in the past year.</t>
  </si>
  <si>
    <t>Good
-poor</t>
  </si>
  <si>
    <t>How would you rate the overall quality
of work done by your work unit?</t>
  </si>
  <si>
    <t>*The workforce has the job-relevant
knowledge and skills necessary to
accomplish organizational goals.</t>
  </si>
  <si>
    <t>*Employees have a feeling of personal
empowerment with respect to work
processes.</t>
  </si>
  <si>
    <t>Employees are recognized for providing
high quality products and services.</t>
  </si>
  <si>
    <t>*Creativity and innovation are
rewarded.</t>
  </si>
  <si>
    <t>*Pay raises depend on how well
employees perform their jobs.</t>
  </si>
  <si>
    <t>Policies and programs promote
diversity in the workplace (for example,
recruiting minorities and women,
training in awareness of diversity issues,
mentoring).</t>
  </si>
  <si>
    <t>*Employees are protected from health
and safety hazards on the job.</t>
  </si>
  <si>
    <t>*My organization has prepared
employees for potential security
threats.</t>
  </si>
  <si>
    <t>Arbitrary action, personal favoritism
and coercion for partisan political
purposes are not tolerated.</t>
  </si>
  <si>
    <t>Prohibited Personnel Practices (for
example, illegally discriminating for or
against any employee/applicant,
obstructing a person's right to compete
for employment, knowingly violating
veterans' preference requirements) are
not tolerated.</t>
  </si>
  <si>
    <t>My agency is successful at
accomplishing its mission.</t>
  </si>
  <si>
    <t>I recommend my organization as a good
place to work.</t>
  </si>
  <si>
    <t>I believe the results of this survey will
be used to make my agency a better
place to work.</t>
  </si>
  <si>
    <t>*My supervisor supports my need to
balance work and other life issues.</t>
  </si>
  <si>
    <t>My supervisor provides me with
opportunities to demonstrate my
leadership skills.</t>
  </si>
  <si>
    <t>*Discussions with my supervisor about
my performance are worthwhile.</t>
  </si>
  <si>
    <t>My supervisor is committed to a
workforce representative of all
segments of society.</t>
  </si>
  <si>
    <t>My supervisor provides me with
constructive suggestions to improve my
job performance.</t>
  </si>
  <si>
    <t>*Supervisors in my work unit support
employee development.</t>
  </si>
  <si>
    <t>My supervisor listens to what I have to
say.</t>
  </si>
  <si>
    <t>In the last six months, my supervisor
has talked with me about my
performance.</t>
  </si>
  <si>
    <t>*I have trust and confidence in my
supervisor.</t>
  </si>
  <si>
    <t>*Overall, how good a job do you feel is
being done by your immediate
supervisor?</t>
  </si>
  <si>
    <t>*In my organization, senior leaders
generate high levels of motivation and
commitment in the workforce.</t>
  </si>
  <si>
    <t>My organization's senior leaders
maintain high standards of honesty and
integrity.</t>
  </si>
  <si>
    <t>*Supervisors work well with employees
of different backgrounds.</t>
  </si>
  <si>
    <t>*Managers communicate the goals and
priorities of the organization.</t>
  </si>
  <si>
    <t>*Managers review and evaluate the
organization's progress toward meeting
its goals and objectives.</t>
  </si>
  <si>
    <t>Managers promote communication
among different work units (for
example, about projects, goals, needed
resources).</t>
  </si>
  <si>
    <t>Managers support collaboration across
work units to accomplish work
objectives.</t>
  </si>
  <si>
    <t>Overall, how good a job do you feel is
being done by the manager directly
above your immediate supervisor?</t>
  </si>
  <si>
    <t>*I have a high level of respect for my
organization's senior leaders.</t>
  </si>
  <si>
    <t>Senior leaders demonstrate support for
Work/Life programs.</t>
  </si>
  <si>
    <t>Satisfied
-dissatisfi
ed</t>
  </si>
  <si>
    <t>*How satisfied are you with your
involvement in decisions that affect
your work?</t>
  </si>
  <si>
    <t>*How satisfied are you with the
information you receive from
management on what's going on in
your organization?</t>
  </si>
  <si>
    <t>*How satisfied are you with the
recognition you receive for doing a
good job?</t>
  </si>
  <si>
    <t>*How satisfied are you with the policies
and practices of your senior leaders?</t>
  </si>
  <si>
    <t>*How satisfied are you with your
opportunity to get a better job in your
organization?</t>
  </si>
  <si>
    <t>*How satisfied are you with the training
you receive for your present job?</t>
  </si>
  <si>
    <t>*Considering everything, how satisfied
are you with your job?</t>
  </si>
  <si>
    <t>*Considering everything, how satisfied
are you with your pay?</t>
  </si>
  <si>
    <t>Considering everything, how satisfied
are you with your organization?</t>
  </si>
  <si>
    <t>How satisfied are you with the following
Work/Life programs in your agency?
Telework</t>
  </si>
  <si>
    <t>How satisfied are you with the following
Work/Life programs in your agency?
Alternative Work Schedules (AWS)</t>
  </si>
  <si>
    <t>How satisfied are you with the following
Work/Life programs in your agency?
Health and Wellness Programs (for
example, exercise, medical screening,
quit smoking programs)</t>
  </si>
  <si>
    <t>How satisfied are you with the following
Work/Life programs in your agency?
Employee Assistance Program (EAP)</t>
  </si>
  <si>
    <t>How satisfied are you with the following
Work/Life programs in your agency?
Child Care Programs (for example,
daycare, parenting classes, parenting
support groups)</t>
  </si>
  <si>
    <t>How satisfied are you with the following
Work/Life programs in your agency?
Elder Care Programs (for example,
support groups, speakers)</t>
  </si>
  <si>
    <r>
      <rPr>
        <sz val="10"/>
        <color rgb="FF000000"/>
        <rFont val="Calibri"/>
      </rPr>
      <t>* AES prescribed items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</si>
  <si>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</si>
  <si>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</si>
  <si>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</si>
  <si>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Have you been notified whether or not you are eligible to telework?</t>
  </si>
  <si>
    <t>N</t>
  </si>
  <si>
    <t>%</t>
  </si>
  <si>
    <t/>
  </si>
  <si>
    <t>Yes, I was notified that I was eligible to telework.</t>
  </si>
  <si>
    <t>Yes, I was notified that I was not eligible to telework.</t>
  </si>
  <si>
    <t>No, I was not notified of my telework eligibility.</t>
  </si>
  <si>
    <t>Not sure if I was notified of my telework eligibility.</t>
  </si>
  <si>
    <t>Total</t>
  </si>
  <si>
    <t>73. Please select the response below that BEST describes your current teleworking situation.</t>
  </si>
  <si>
    <t>I telework 3 or more days per week.</t>
  </si>
  <si>
    <t>I telework 1 or 2 days per week.</t>
  </si>
  <si>
    <t>I telework, but no more than 1 or 2 days per month.</t>
  </si>
  <si>
    <t>I telework very infrequently.</t>
  </si>
  <si>
    <t>I do not telework because I have to be physically present on the job.</t>
  </si>
  <si>
    <t>I do not telework because I have technical issues.</t>
  </si>
  <si>
    <t>I do not telework because I did not receive approval to do so.</t>
  </si>
  <si>
    <t>I do not telework because I choose not to telework.</t>
  </si>
  <si>
    <t>74. Do you participate in the following Work/Life programs? Alternative Work Schedules</t>
  </si>
  <si>
    <t>Yes</t>
  </si>
  <si>
    <t>No</t>
  </si>
  <si>
    <t>Not available to me</t>
  </si>
  <si>
    <t>75. Do you participate in the following Work/Life programs? Health and Wellness Programs</t>
  </si>
  <si>
    <t>76. Do you participate in the following Work/Life programs? Employee Assistance Program</t>
  </si>
  <si>
    <t>77. Do you participate in the following Work/Life programs? Child Care Programs</t>
  </si>
  <si>
    <t>78. Do you participate in the following Work/Life programs? Elder Care Programs</t>
  </si>
  <si>
    <t>Where do you work?</t>
  </si>
  <si>
    <t>Headquarters</t>
  </si>
  <si>
    <t>Field</t>
  </si>
  <si>
    <t>*What is your supervisory status?</t>
  </si>
  <si>
    <t>*Are you:</t>
  </si>
  <si>
    <t>Male</t>
  </si>
  <si>
    <t>*Are you Hispanic or Latino?</t>
  </si>
  <si>
    <t>*Please select the racial category or categories with which you most closely identify.</t>
  </si>
  <si>
    <t>What is the highest degree or level of education you have completed?</t>
  </si>
  <si>
    <t>High School Diploma/GED or equivalent</t>
  </si>
  <si>
    <t>Associate's Degree (e.g., AA, AS)</t>
  </si>
  <si>
    <t>Bachelor's Degree (e.g., BA, BS)</t>
  </si>
  <si>
    <t>Master's Degree (e.g., MA, MS, MBA)</t>
  </si>
  <si>
    <t>Doctoral/Professional Degree (e.g., Ph.D., MD, JD)</t>
  </si>
  <si>
    <t>What is your pay category/grade?</t>
  </si>
  <si>
    <t>How long have you been with the Federal Government (excluding military service)?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</si>
  <si>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</si>
  <si>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</si>
  <si>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</si>
  <si>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</si>
  <si>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</si>
  <si>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</si>
  <si>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</si>
  <si>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</si>
  <si>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</si>
  <si>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</si>
  <si>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</si>
  <si>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Self-Identify as:</t>
  </si>
  <si>
    <t>Heterosexual or Straight</t>
  </si>
  <si>
    <t>Gay, Lesbian, Bisexual, or Transgender</t>
  </si>
  <si>
    <t>I prefer not to say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</si>
  <si>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</si>
  <si>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</si>
  <si>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</si>
  <si>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</si>
  <si>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</si>
  <si>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Are you an individual with a disability?</t>
  </si>
  <si>
    <t>What is your age group?</t>
  </si>
  <si>
    <r>
      <rPr>
        <sz val="10"/>
        <color rgb="FF000000"/>
        <rFont val="Calibri"/>
      </rPr>
      <t>Percentages for demographic questions are unweighted.</t>
    </r>
  </si>
  <si>
    <t>Agency-Specific Questions</t>
  </si>
  <si>
    <t>1.  In my organization, leaders require personnel to have the appropriate skills and experience before promoting them to a new position.</t>
  </si>
  <si>
    <t># of
Respondents</t>
  </si>
  <si>
    <t>Strongly Agree</t>
  </si>
  <si>
    <t>Agree</t>
  </si>
  <si>
    <t>Neither Agree nor Disagree</t>
  </si>
  <si>
    <t>Disagree</t>
  </si>
  <si>
    <t>Strongly Disagree</t>
  </si>
  <si>
    <t>2.  In my organization, policies and practices are applied in a fair and equitable manner to all employees.</t>
  </si>
  <si>
    <t>3.  My manager has discussed career interests with me within the last 12 months.</t>
  </si>
  <si>
    <t>4.  My supervisor/manager has communicated the strategic goals for my agency.</t>
  </si>
  <si>
    <t>5.  My immediate supervisor is flexible in how I get my job done.</t>
  </si>
  <si>
    <t>6.  My level of work-related stress has increased over the past year.</t>
  </si>
  <si>
    <t>7.  I have participated in a FERC sponsored development program (LDP, Foundations of Leadership) in the last 5 years. </t>
  </si>
  <si>
    <t>Do Not Know</t>
  </si>
  <si>
    <t>8.  I have participated in the Student Loan Repayment Program (SLRP) at some point at FERC.</t>
  </si>
  <si>
    <t>9.  In the past year, I have attended or participated in one or more Employee Resource Group (ERG) events at FERC.</t>
  </si>
  <si>
    <t>Yes, I have participated.</t>
  </si>
  <si>
    <t>No, I have not participated.</t>
  </si>
  <si>
    <t>I do not know what is meant by Employee Resource Groups.</t>
  </si>
  <si>
    <t>Demographic</t>
  </si>
  <si>
    <t>Are you a bargaining unit employee (Union AFGE Local 421)?</t>
  </si>
  <si>
    <t>Unweighted
Percent</t>
  </si>
  <si>
    <t>Occupation</t>
  </si>
  <si>
    <t>Which of the following best describes your occupation?</t>
  </si>
  <si>
    <t>Accountant/Auditor</t>
  </si>
  <si>
    <t>Administrative Professional</t>
  </si>
  <si>
    <t>ALJ/SES/SL</t>
  </si>
  <si>
    <t>Attorney</t>
  </si>
  <si>
    <t>Civil Engineer</t>
  </si>
  <si>
    <t>Economist</t>
  </si>
  <si>
    <t>Electrical Engineer</t>
  </si>
  <si>
    <t>Energy Industry Analyst</t>
  </si>
  <si>
    <t>For all tables on this worksheet:</t>
  </si>
  <si>
    <t>Percentages are weighted to represent the Agency’s population, unless otherwise noted.</t>
  </si>
  <si>
    <t>Source:  Federal Employee Viewpoint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</si>
</sst>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#####0"/>
    <numFmt numFmtId="167" formatCode="##0.00%"/>
    <numFmt numFmtId="168" formatCode="###,##0"/>
    <numFmt numFmtId="169" formatCode="##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color theme="1" tint="0.34998626667073579"/>
      <name val="Calibri"/>
      <family val="2"/>
      <scheme val="minor"/>
    </font>
    <font>
      <sz val="9.5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595959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4"/>
      <color rgb="FF4D7AA3"/>
      <name val="calibri"/>
    </font>
    <font>
      <u/>
      <sz val="10"/>
      <color rgb="FF000000"/>
      <name val="calibri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95959"/>
        <bgColor indexed="64"/>
      </patternFill>
    </fill>
    <fill>
      <patternFill patternType="solid">
        <fgColor rgb="FFB0CAE2"/>
        <bgColor indexed="64"/>
      </patternFill>
    </fill>
    <fill>
      <patternFill patternType="solid">
        <fgColor rgb="FFE6EEF6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4E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/>
      <right style="medium">
        <color theme="1" tint="0.249977111117893"/>
      </right>
      <top/>
      <bottom/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 style="thin">
        <color rgb="FFB0B7BB"/>
      </left>
      <right style="thin">
        <color rgb="FF000000"/>
      </right>
      <top style="thin">
        <color rgb="FFB0B7BB"/>
      </top>
      <bottom style="thin">
        <color rgb="FFB0B7BB"/>
      </bottom>
      <diagonal/>
    </border>
    <border>
      <left style="thin">
        <color rgb="FF000000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000000"/>
      </left>
      <right style="thin">
        <color rgb="FF000000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3D4E3"/>
      </left>
      <right style="thin">
        <color rgb="FFC3D4E3"/>
      </right>
      <top style="thin">
        <color rgb="FFC3D4E3"/>
      </top>
      <bottom style="thin">
        <color rgb="FFC3D4E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D7AA3"/>
      </bottom>
      <diagonal/>
    </border>
    <border>
      <left style="thin">
        <color rgb="FFFFFFFF"/>
      </left>
      <right style="thin">
        <color rgb="FFFFFFFF"/>
      </right>
      <top style="thin">
        <color rgb="FF4D7AA3"/>
      </top>
      <bottom style="thin">
        <color rgb="FFFFFFFF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0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7" fillId="0" borderId="0"/>
    <xf numFmtId="0" fontId="29" fillId="0" borderId="0"/>
    <xf numFmtId="0" fontId="43" fillId="0" borderId="0"/>
  </cellStyleXfs>
  <cellXfs count="129">
    <xf numFmtId="0" fontId="0" fillId="0" borderId="0" xfId="0"/>
    <xf numFmtId="3" fontId="3" fillId="3" borderId="0" xfId="3" applyNumberFormat="1" applyFont="1" applyFill="1" applyBorder="1"/>
    <xf numFmtId="3" fontId="3" fillId="3" borderId="0" xfId="3" applyNumberFormat="1" applyFont="1" applyFill="1" applyBorder="1" applyAlignment="1">
      <alignment horizontal="right"/>
    </xf>
    <xf numFmtId="10" fontId="4" fillId="3" borderId="0" xfId="3" applyNumberFormat="1" applyFont="1" applyFill="1" applyBorder="1" applyAlignment="1">
      <alignment horizontal="right"/>
    </xf>
    <xf numFmtId="10" fontId="3" fillId="3" borderId="0" xfId="3" applyNumberFormat="1" applyFont="1" applyFill="1" applyBorder="1" applyAlignment="1">
      <alignment horizontal="right"/>
    </xf>
    <xf numFmtId="1" fontId="4" fillId="3" borderId="0" xfId="3" applyNumberFormat="1" applyFont="1" applyFill="1" applyBorder="1" applyAlignment="1">
      <alignment horizontal="right"/>
    </xf>
    <xf numFmtId="3" fontId="4" fillId="3" borderId="0" xfId="3" applyNumberFormat="1" applyFont="1" applyFill="1" applyBorder="1" applyAlignment="1">
      <alignment horizontal="right"/>
    </xf>
    <xf numFmtId="0" fontId="7" fillId="2" borderId="0" xfId="3" applyFont="1" applyFill="1" applyBorder="1"/>
    <xf numFmtId="0" fontId="6" fillId="2" borderId="0" xfId="3" applyFont="1" applyFill="1" applyBorder="1"/>
    <xf numFmtId="0" fontId="7" fillId="2" borderId="0" xfId="0" applyFont="1" applyFill="1" applyBorder="1" applyAlignment="1">
      <alignment horizontal="center" wrapText="1"/>
    </xf>
    <xf numFmtId="9" fontId="7" fillId="2" borderId="0" xfId="2" applyNumberFormat="1" applyFont="1" applyFill="1" applyBorder="1"/>
    <xf numFmtId="0" fontId="7" fillId="2" borderId="0" xfId="3" applyFont="1" applyFill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28" fillId="2" borderId="0" xfId="0" applyFont="1" applyFill="1" applyAlignment="1">
      <alignment vertical="top"/>
    </xf>
    <xf numFmtId="0" fontId="28" fillId="2" borderId="0" xfId="0" applyFont="1" applyFill="1" applyAlignment="1">
      <alignment horizontal="left" vertical="top"/>
    </xf>
    <xf numFmtId="0" fontId="3" fillId="3" borderId="0" xfId="3" applyFont="1" applyFill="1" applyBorder="1"/>
    <xf numFmtId="0" fontId="30" fillId="2" borderId="0" xfId="3" applyFont="1" applyFill="1"/>
    <xf numFmtId="0" fontId="28" fillId="2" borderId="0" xfId="3" applyFont="1" applyFill="1"/>
    <xf numFmtId="0" fontId="31" fillId="2" borderId="0" xfId="3" applyFont="1" applyFill="1"/>
    <xf numFmtId="0" fontId="6" fillId="2" borderId="0" xfId="3" applyFont="1" applyFill="1"/>
    <xf numFmtId="0" fontId="32" fillId="2" borderId="0" xfId="3" applyFont="1" applyFill="1"/>
    <xf numFmtId="0" fontId="30" fillId="3" borderId="2" xfId="3" applyFont="1" applyFill="1" applyBorder="1"/>
    <xf numFmtId="0" fontId="30" fillId="3" borderId="3" xfId="3" applyFont="1" applyFill="1" applyBorder="1"/>
    <xf numFmtId="0" fontId="30" fillId="3" borderId="20" xfId="3" applyFont="1" applyFill="1" applyBorder="1"/>
    <xf numFmtId="0" fontId="30" fillId="3" borderId="5" xfId="3" applyFont="1" applyFill="1" applyBorder="1"/>
    <xf numFmtId="0" fontId="33" fillId="3" borderId="0" xfId="3" applyFont="1" applyFill="1" applyBorder="1" applyAlignment="1">
      <alignment vertical="center"/>
    </xf>
    <xf numFmtId="0" fontId="30" fillId="3" borderId="0" xfId="3" applyFont="1" applyFill="1" applyBorder="1"/>
    <xf numFmtId="0" fontId="34" fillId="3" borderId="0" xfId="3" applyFont="1" applyFill="1" applyBorder="1" applyAlignment="1">
      <alignment horizontal="right"/>
    </xf>
    <xf numFmtId="0" fontId="30" fillId="3" borderId="21" xfId="3" applyFont="1" applyFill="1" applyBorder="1"/>
    <xf numFmtId="165" fontId="6" fillId="2" borderId="0" xfId="1" applyNumberFormat="1" applyFont="1" applyFill="1" applyBorder="1"/>
    <xf numFmtId="164" fontId="6" fillId="2" borderId="0" xfId="2" applyNumberFormat="1" applyFont="1" applyFill="1" applyBorder="1"/>
    <xf numFmtId="9" fontId="6" fillId="2" borderId="0" xfId="2" applyFont="1" applyFill="1" applyBorder="1"/>
    <xf numFmtId="0" fontId="30" fillId="3" borderId="0" xfId="3" applyFont="1" applyFill="1" applyBorder="1" applyAlignment="1">
      <alignment horizontal="left" vertical="top"/>
    </xf>
    <xf numFmtId="0" fontId="35" fillId="3" borderId="0" xfId="3" applyFont="1" applyFill="1" applyBorder="1" applyAlignment="1">
      <alignment vertical="center"/>
    </xf>
    <xf numFmtId="0" fontId="35" fillId="3" borderId="0" xfId="3" applyFont="1" applyFill="1" applyBorder="1" applyAlignment="1">
      <alignment horizontal="right" vertical="center"/>
    </xf>
    <xf numFmtId="0" fontId="28" fillId="2" borderId="0" xfId="3" applyFont="1" applyFill="1" applyBorder="1"/>
    <xf numFmtId="2" fontId="36" fillId="2" borderId="0" xfId="0" applyNumberFormat="1" applyFont="1" applyFill="1" applyBorder="1" applyAlignment="1" applyProtection="1">
      <alignment vertical="center"/>
    </xf>
    <xf numFmtId="0" fontId="30" fillId="3" borderId="0" xfId="3" applyFont="1" applyFill="1"/>
    <xf numFmtId="0" fontId="37" fillId="3" borderId="0" xfId="3" applyFont="1" applyFill="1" applyBorder="1"/>
    <xf numFmtId="0" fontId="36" fillId="2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/>
    <xf numFmtId="0" fontId="38" fillId="3" borderId="0" xfId="3" applyFont="1" applyFill="1" applyBorder="1" applyAlignment="1">
      <alignment vertical="center"/>
    </xf>
    <xf numFmtId="0" fontId="38" fillId="3" borderId="0" xfId="3" applyFont="1" applyFill="1" applyBorder="1" applyAlignment="1">
      <alignment horizontal="center" vertical="center"/>
    </xf>
    <xf numFmtId="3" fontId="30" fillId="3" borderId="0" xfId="3" applyNumberFormat="1" applyFont="1" applyFill="1" applyBorder="1" applyAlignment="1">
      <alignment horizontal="center"/>
    </xf>
    <xf numFmtId="9" fontId="30" fillId="3" borderId="0" xfId="3" applyNumberFormat="1" applyFont="1" applyFill="1" applyBorder="1" applyAlignment="1">
      <alignment horizontal="center"/>
    </xf>
    <xf numFmtId="0" fontId="30" fillId="3" borderId="0" xfId="3" applyFont="1" applyFill="1" applyBorder="1" applyAlignment="1">
      <alignment horizontal="left"/>
    </xf>
    <xf numFmtId="2" fontId="39" fillId="2" borderId="0" xfId="0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9" fontId="39" fillId="2" borderId="0" xfId="2" applyFont="1" applyFill="1" applyBorder="1" applyAlignment="1">
      <alignment horizontal="center" vertical="center"/>
    </xf>
    <xf numFmtId="2" fontId="6" fillId="2" borderId="0" xfId="3" applyNumberFormat="1" applyFont="1" applyFill="1" applyBorder="1"/>
    <xf numFmtId="0" fontId="30" fillId="3" borderId="7" xfId="3" applyFont="1" applyFill="1" applyBorder="1"/>
    <xf numFmtId="0" fontId="30" fillId="3" borderId="8" xfId="3" applyFont="1" applyFill="1" applyBorder="1"/>
    <xf numFmtId="0" fontId="30" fillId="3" borderId="22" xfId="3" applyFont="1" applyFill="1" applyBorder="1"/>
    <xf numFmtId="0" fontId="30" fillId="2" borderId="0" xfId="3" applyFont="1" applyFill="1" applyBorder="1"/>
    <xf numFmtId="0" fontId="6" fillId="2" borderId="0" xfId="3" applyFont="1" applyFill="1" applyBorder="1" applyAlignment="1">
      <alignment horizontal="left"/>
    </xf>
    <xf numFmtId="9" fontId="6" fillId="2" borderId="0" xfId="2" applyFont="1" applyFill="1" applyBorder="1" applyAlignment="1">
      <alignment horizontal="left"/>
    </xf>
    <xf numFmtId="0" fontId="28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30" fillId="3" borderId="4" xfId="3" applyFont="1" applyFill="1" applyBorder="1"/>
    <xf numFmtId="0" fontId="30" fillId="3" borderId="6" xfId="3" applyFont="1" applyFill="1" applyBorder="1"/>
    <xf numFmtId="9" fontId="6" fillId="2" borderId="0" xfId="2" applyFont="1" applyFill="1"/>
    <xf numFmtId="9" fontId="39" fillId="2" borderId="0" xfId="0" applyNumberFormat="1" applyFont="1" applyFill="1" applyBorder="1" applyAlignment="1">
      <alignment horizontal="center" vertical="center"/>
    </xf>
    <xf numFmtId="10" fontId="39" fillId="2" borderId="0" xfId="0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wrapText="1"/>
    </xf>
    <xf numFmtId="9" fontId="6" fillId="2" borderId="0" xfId="2" applyFont="1" applyFill="1" applyAlignment="1">
      <alignment wrapText="1"/>
    </xf>
    <xf numFmtId="0" fontId="30" fillId="3" borderId="18" xfId="3" applyFont="1" applyFill="1" applyBorder="1"/>
    <xf numFmtId="0" fontId="30" fillId="3" borderId="1" xfId="3" applyFont="1" applyFill="1" applyBorder="1"/>
    <xf numFmtId="0" fontId="30" fillId="3" borderId="19" xfId="3" applyFont="1" applyFill="1" applyBorder="1"/>
    <xf numFmtId="0" fontId="6" fillId="2" borderId="0" xfId="3" applyFont="1" applyFill="1" applyAlignment="1"/>
    <xf numFmtId="0" fontId="28" fillId="2" borderId="0" xfId="3" applyFont="1" applyFill="1" applyAlignment="1"/>
    <xf numFmtId="0" fontId="6" fillId="2" borderId="0" xfId="3" applyFont="1" applyFill="1" applyBorder="1" applyAlignment="1"/>
    <xf numFmtId="0" fontId="42" fillId="35" borderId="0" xfId="0" applyFont="1" applyFill="1"/>
    <xf numFmtId="0" fontId="44" fillId="36" borderId="23" xfId="51" applyFont="1" applyFill="1" applyBorder="1" applyAlignment="1">
      <alignment horizontal="center" wrapText="1"/>
    </xf>
    <xf numFmtId="0" fontId="44" fillId="36" borderId="24" xfId="51" applyFont="1" applyFill="1" applyBorder="1" applyAlignment="1">
      <alignment horizontal="center"/>
    </xf>
    <xf numFmtId="0" fontId="44" fillId="36" borderId="23" xfId="51" applyFont="1" applyFill="1" applyBorder="1" applyAlignment="1">
      <alignment horizontal="center"/>
    </xf>
    <xf numFmtId="0" fontId="44" fillId="37" borderId="25" xfId="51" applyFont="1" applyFill="1" applyBorder="1" applyAlignment="1">
      <alignment horizontal="center" wrapText="1"/>
    </xf>
    <xf numFmtId="0" fontId="44" fillId="36" borderId="26" xfId="51" applyFont="1" applyFill="1" applyBorder="1" applyAlignment="1">
      <alignment horizontal="center" wrapText="1"/>
    </xf>
    <xf numFmtId="0" fontId="44" fillId="36" borderId="24" xfId="51" applyFont="1" applyFill="1" applyBorder="1" applyAlignment="1">
      <alignment horizontal="center" wrapText="1"/>
    </xf>
    <xf numFmtId="0" fontId="43" fillId="38" borderId="0" xfId="51" applyFont="1" applyFill="1" applyBorder="1" applyAlignment="1">
      <alignment horizontal="left"/>
    </xf>
    <xf numFmtId="0" fontId="44" fillId="39" borderId="27" xfId="51" applyFont="1" applyFill="1" applyBorder="1" applyAlignment="1">
      <alignment horizontal="left" vertical="top" wrapText="1"/>
    </xf>
    <xf numFmtId="166" fontId="44" fillId="39" borderId="28" xfId="51" applyNumberFormat="1" applyFont="1" applyFill="1" applyBorder="1" applyAlignment="1">
      <alignment horizontal="center" vertical="top"/>
    </xf>
    <xf numFmtId="167" fontId="44" fillId="37" borderId="29" xfId="51" applyNumberFormat="1" applyFont="1" applyFill="1" applyBorder="1" applyAlignment="1">
      <alignment horizontal="center"/>
    </xf>
    <xf numFmtId="167" fontId="44" fillId="39" borderId="30" xfId="51" applyNumberFormat="1" applyFont="1" applyFill="1" applyBorder="1" applyAlignment="1">
      <alignment horizontal="center"/>
    </xf>
    <xf numFmtId="167" fontId="44" fillId="39" borderId="27" xfId="51" applyNumberFormat="1" applyFont="1" applyFill="1" applyBorder="1" applyAlignment="1">
      <alignment horizontal="center"/>
    </xf>
    <xf numFmtId="168" fontId="44" fillId="39" borderId="28" xfId="51" applyNumberFormat="1" applyFont="1" applyFill="1" applyBorder="1" applyAlignment="1">
      <alignment horizontal="right"/>
    </xf>
    <xf numFmtId="168" fontId="44" fillId="39" borderId="30" xfId="51" applyNumberFormat="1" applyFont="1" applyFill="1" applyBorder="1" applyAlignment="1">
      <alignment horizontal="right"/>
    </xf>
    <xf numFmtId="168" fontId="44" fillId="39" borderId="27" xfId="51" applyNumberFormat="1" applyFont="1" applyFill="1" applyBorder="1" applyAlignment="1">
      <alignment horizontal="right"/>
    </xf>
    <xf numFmtId="0" fontId="44" fillId="39" borderId="27" xfId="51" applyFont="1" applyFill="1" applyBorder="1" applyAlignment="1">
      <alignment horizontal="right"/>
    </xf>
    <xf numFmtId="0" fontId="44" fillId="39" borderId="27" xfId="51" applyFont="1" applyFill="1" applyBorder="1" applyAlignment="1">
      <alignment horizontal="left" vertical="top"/>
    </xf>
    <xf numFmtId="0" fontId="45" fillId="38" borderId="0" xfId="51" applyFont="1" applyFill="1" applyBorder="1" applyAlignment="1">
      <alignment horizontal="left"/>
    </xf>
    <xf numFmtId="0" fontId="48" fillId="40" borderId="31" xfId="51" applyFont="1" applyFill="1" applyBorder="1" applyAlignment="1">
      <alignment horizontal="right"/>
    </xf>
    <xf numFmtId="0" fontId="44" fillId="39" borderId="32" xfId="51" applyFont="1" applyFill="1" applyBorder="1" applyAlignment="1">
      <alignment horizontal="center"/>
    </xf>
    <xf numFmtId="0" fontId="44" fillId="39" borderId="32" xfId="51" applyFont="1" applyFill="1" applyBorder="1" applyAlignment="1">
      <alignment horizontal="left"/>
    </xf>
    <xf numFmtId="0" fontId="44" fillId="39" borderId="32" xfId="51" applyFont="1" applyFill="1" applyBorder="1" applyAlignment="1">
      <alignment horizontal="right"/>
    </xf>
    <xf numFmtId="0" fontId="44" fillId="39" borderId="33" xfId="51" applyFont="1" applyFill="1" applyBorder="1" applyAlignment="1">
      <alignment horizontal="left"/>
    </xf>
    <xf numFmtId="3" fontId="44" fillId="39" borderId="32" xfId="51" applyNumberFormat="1" applyFont="1" applyFill="1" applyBorder="1" applyAlignment="1">
      <alignment horizontal="right"/>
    </xf>
    <xf numFmtId="3" fontId="44" fillId="39" borderId="33" xfId="51" applyNumberFormat="1" applyFont="1" applyFill="1" applyBorder="1" applyAlignment="1">
      <alignment horizontal="right"/>
    </xf>
    <xf numFmtId="3" fontId="43" fillId="38" borderId="0" xfId="51" applyNumberFormat="1" applyFont="1" applyFill="1" applyBorder="1" applyAlignment="1">
      <alignment horizontal="left"/>
    </xf>
    <xf numFmtId="3" fontId="48" fillId="40" borderId="31" xfId="51" applyNumberFormat="1" applyFont="1" applyFill="1" applyBorder="1" applyAlignment="1">
      <alignment horizontal="right"/>
    </xf>
    <xf numFmtId="167" fontId="44" fillId="39" borderId="32" xfId="51" applyNumberFormat="1" applyFont="1" applyFill="1" applyBorder="1" applyAlignment="1">
      <alignment horizontal="right"/>
    </xf>
    <xf numFmtId="167" fontId="44" fillId="39" borderId="33" xfId="51" applyNumberFormat="1" applyFont="1" applyFill="1" applyBorder="1" applyAlignment="1">
      <alignment horizontal="right"/>
    </xf>
    <xf numFmtId="167" fontId="43" fillId="38" borderId="0" xfId="51" applyNumberFormat="1" applyFont="1" applyFill="1" applyBorder="1" applyAlignment="1">
      <alignment horizontal="left"/>
    </xf>
    <xf numFmtId="167" fontId="48" fillId="40" borderId="31" xfId="51" applyNumberFormat="1" applyFont="1" applyFill="1" applyBorder="1" applyAlignment="1">
      <alignment horizontal="right"/>
    </xf>
    <xf numFmtId="0" fontId="49" fillId="38" borderId="0" xfId="51" applyFont="1" applyFill="1" applyBorder="1" applyAlignment="1">
      <alignment horizontal="left"/>
    </xf>
    <xf numFmtId="0" fontId="43" fillId="39" borderId="32" xfId="51" applyFont="1" applyFill="1" applyBorder="1" applyAlignment="1">
      <alignment horizontal="left"/>
    </xf>
    <xf numFmtId="0" fontId="43" fillId="39" borderId="35" xfId="51" applyFont="1" applyFill="1" applyBorder="1" applyAlignment="1">
      <alignment horizontal="left"/>
    </xf>
    <xf numFmtId="0" fontId="48" fillId="39" borderId="34" xfId="51" applyFont="1" applyFill="1" applyBorder="1" applyAlignment="1">
      <alignment horizontal="right"/>
    </xf>
    <xf numFmtId="0" fontId="44" fillId="39" borderId="34" xfId="51" applyFont="1" applyFill="1" applyBorder="1" applyAlignment="1">
      <alignment horizontal="left"/>
    </xf>
    <xf numFmtId="0" fontId="44" fillId="39" borderId="34" xfId="51" applyFont="1" applyFill="1" applyBorder="1" applyAlignment="1">
      <alignment horizontal="right"/>
    </xf>
    <xf numFmtId="0" fontId="44" fillId="39" borderId="35" xfId="51" applyFont="1" applyFill="1" applyBorder="1" applyAlignment="1">
      <alignment horizontal="left"/>
    </xf>
    <xf numFmtId="0" fontId="44" fillId="39" borderId="35" xfId="51" applyFont="1" applyFill="1" applyBorder="1" applyAlignment="1">
      <alignment horizontal="right"/>
    </xf>
    <xf numFmtId="0" fontId="48" fillId="39" borderId="35" xfId="51" applyFont="1" applyFill="1" applyBorder="1" applyAlignment="1">
      <alignment horizontal="right" vertical="center" wrapText="1"/>
    </xf>
    <xf numFmtId="0" fontId="48" fillId="39" borderId="35" xfId="51" applyFont="1" applyFill="1" applyBorder="1" applyAlignment="1">
      <alignment horizontal="right"/>
    </xf>
    <xf numFmtId="0" fontId="50" fillId="38" borderId="0" xfId="51" applyFont="1" applyFill="1" applyBorder="1" applyAlignment="1">
      <alignment horizontal="left"/>
    </xf>
    <xf numFmtId="0" fontId="46" fillId="38" borderId="0" xfId="51" applyFont="1" applyFill="1" applyBorder="1" applyAlignment="1">
      <alignment horizontal="left"/>
    </xf>
    <xf numFmtId="169" fontId="44" fillId="39" borderId="32" xfId="51" applyNumberFormat="1" applyFont="1" applyFill="1" applyBorder="1" applyAlignment="1">
      <alignment horizontal="right"/>
    </xf>
    <xf numFmtId="169" fontId="44" fillId="39" borderId="34" xfId="51" applyNumberFormat="1" applyFont="1" applyFill="1" applyBorder="1" applyAlignment="1">
      <alignment horizontal="right"/>
    </xf>
    <xf numFmtId="169" fontId="44" fillId="39" borderId="35" xfId="51" applyNumberFormat="1" applyFont="1" applyFill="1" applyBorder="1" applyAlignment="1">
      <alignment horizontal="right"/>
    </xf>
    <xf numFmtId="0" fontId="3" fillId="3" borderId="0" xfId="3" applyFont="1" applyFill="1" applyBorder="1"/>
    <xf numFmtId="10" fontId="5" fillId="3" borderId="0" xfId="3" applyNumberFormat="1" applyFont="1" applyFill="1" applyBorder="1" applyAlignment="1" applyProtection="1">
      <alignment horizontal="center"/>
    </xf>
    <xf numFmtId="0" fontId="41" fillId="3" borderId="8" xfId="3" applyFont="1" applyFill="1" applyBorder="1" applyAlignment="1">
      <alignment horizontal="left" wrapText="1"/>
    </xf>
    <xf numFmtId="0" fontId="35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 applyProtection="1">
      <alignment horizontal="center"/>
    </xf>
    <xf numFmtId="0" fontId="41" fillId="3" borderId="1" xfId="3" applyFont="1" applyFill="1" applyBorder="1" applyAlignment="1">
      <alignment horizontal="left" wrapText="1"/>
    </xf>
    <xf numFmtId="0" fontId="47" fillId="40" borderId="31" xfId="51" applyFont="1" applyFill="1" applyBorder="1" applyAlignment="1">
      <alignment horizontal="left"/>
    </xf>
    <xf numFmtId="0" fontId="48" fillId="39" borderId="35" xfId="51" applyFont="1" applyFill="1" applyBorder="1" applyAlignment="1">
      <alignment horizontal="center" vertical="center" wrapText="1"/>
    </xf>
    <xf numFmtId="0" fontId="47" fillId="39" borderId="34" xfId="51" applyFont="1" applyFill="1" applyBorder="1" applyAlignment="1">
      <alignment horizontal="left" wrapText="1"/>
    </xf>
    <xf numFmtId="0" fontId="48" fillId="39" borderId="35" xfId="51" applyFont="1" applyFill="1" applyBorder="1" applyAlignment="1">
      <alignment horizontal="center"/>
    </xf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Followed Hyperlink" xfId="47" builtinId="9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4"/>
    <cellStyle name="Normal 4" xfId="48"/>
    <cellStyle name="Normal 5" xfId="49"/>
    <cellStyle name="Normal 6" xfId="50"/>
    <cellStyle name="Normal 7" xfId="51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4D7AA3"/>
      <color rgb="FFB0CAE2"/>
      <color rgb="FF92B6D6"/>
      <color rgb="FF203C56"/>
      <color rgb="FF768DA1"/>
      <color rgb="FF4D5F6F"/>
      <color rgb="FFE7EF54"/>
      <color rgb="FFE6EEF6"/>
      <color rgb="FFB0342D"/>
      <color rgb="FF697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0.97</c:v>
                </c:pt>
              </c:numCache>
            </c:numRef>
          </c:val>
        </c:ser>
        <c:ser>
          <c:idx val="1"/>
          <c:order val="1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0.92</c:v>
                </c:pt>
              </c:numCache>
            </c:numRef>
          </c:val>
        </c:ser>
        <c:ser>
          <c:idx val="2"/>
          <c:order val="2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3"/>
          <c:order val="3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0.91</c:v>
                </c:pt>
              </c:numCache>
            </c:numRef>
          </c:val>
        </c:ser>
        <c:ser>
          <c:idx val="4"/>
          <c:order val="4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501478848"/>
        <c:axId val="501484336"/>
      </c:barChart>
      <c:catAx>
        <c:axId val="501478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1484336"/>
        <c:crosses val="autoZero"/>
        <c:auto val="1"/>
        <c:lblAlgn val="ctr"/>
        <c:lblOffset val="100"/>
        <c:noMultiLvlLbl val="0"/>
      </c:catAx>
      <c:valAx>
        <c:axId val="5014843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14788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0.32</c:v>
                </c:pt>
              </c:numCache>
            </c:numRef>
          </c:val>
        </c:ser>
        <c:ser>
          <c:idx val="1"/>
          <c:order val="1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</c:ser>
        <c:ser>
          <c:idx val="2"/>
          <c:order val="2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0.27</c:v>
                </c:pt>
              </c:numCache>
            </c:numRef>
          </c:val>
        </c:ser>
        <c:ser>
          <c:idx val="3"/>
          <c:order val="3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</c:ser>
        <c:ser>
          <c:idx val="4"/>
          <c:order val="4"/>
          <c:spPr>
            <a:solidFill>
              <a:srgbClr val="203C56"/>
            </a:solidFill>
            <a:effectLst>
              <a:outerShdw blurRad="63500" dist="37357" dir="2700000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203C5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501478456"/>
        <c:axId val="501480808"/>
      </c:barChart>
      <c:catAx>
        <c:axId val="501478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501480808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50148080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14784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D5F6F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[0]!leftLabel</c:f>
              <c:strCache>
                <c:ptCount val="6"/>
                <c:pt idx="0">
                  <c:v>25 and under</c:v>
                </c:pt>
                <c:pt idx="1">
                  <c:v>26-29</c:v>
                </c:pt>
                <c:pt idx="2">
                  <c:v>30-39</c:v>
                </c:pt>
                <c:pt idx="3">
                  <c:v>40-49</c:v>
                </c:pt>
                <c:pt idx="4">
                  <c:v>50-59</c:v>
                </c:pt>
                <c:pt idx="5">
                  <c:v>60 or older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6"/>
                <c:pt idx="0">
                  <c:v>0.01</c:v>
                </c:pt>
                <c:pt idx="1">
                  <c:v>0.06</c:v>
                </c:pt>
                <c:pt idx="2">
                  <c:v>0.31</c:v>
                </c:pt>
                <c:pt idx="3">
                  <c:v>0.2</c:v>
                </c:pt>
                <c:pt idx="4">
                  <c:v>0.23</c:v>
                </c:pt>
                <c:pt idx="5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501483944"/>
        <c:axId val="501483160"/>
      </c:barChart>
      <c:catAx>
        <c:axId val="50148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501483160"/>
        <c:crosses val="autoZero"/>
        <c:auto val="1"/>
        <c:lblAlgn val="ctr"/>
        <c:lblOffset val="50"/>
        <c:noMultiLvlLbl val="1"/>
      </c:catAx>
      <c:valAx>
        <c:axId val="501483160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501483944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D5F6F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2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0%" sourceLinked="0"/>
              <c:spPr>
                <a:ln>
                  <a:noFill/>
                </a:ln>
              </c:spPr>
              <c:txPr>
                <a:bodyPr rot="0" anchor="ctr" anchorCtr="0"/>
                <a:lstStyle/>
                <a:p>
                  <a:pPr>
                    <a:defRPr sz="1000" b="1">
                      <a:ln>
                        <a:noFill/>
                      </a:ln>
                      <a:solidFill>
                        <a:srgbClr val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[0]!RightLabel</c:f>
              <c:strCache>
                <c:ptCount val="6"/>
                <c:pt idx="0">
                  <c:v>Less than 1 year</c:v>
                </c:pt>
                <c:pt idx="1">
                  <c:v>1 to 3 years</c:v>
                </c:pt>
                <c:pt idx="2">
                  <c:v>4 to 5 years</c:v>
                </c:pt>
                <c:pt idx="3">
                  <c:v>6 to 10 years</c:v>
                </c:pt>
                <c:pt idx="4">
                  <c:v>11 to 20 years</c:v>
                </c:pt>
                <c:pt idx="5">
                  <c:v>More than 20 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6"/>
                <c:pt idx="0">
                  <c:v>0.05</c:v>
                </c:pt>
                <c:pt idx="1">
                  <c:v>0.19</c:v>
                </c:pt>
                <c:pt idx="2">
                  <c:v>0.11</c:v>
                </c:pt>
                <c:pt idx="3">
                  <c:v>0.25</c:v>
                </c:pt>
                <c:pt idx="4">
                  <c:v>0.18</c:v>
                </c:pt>
                <c:pt idx="5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501482376"/>
        <c:axId val="501481984"/>
      </c:barChart>
      <c:catAx>
        <c:axId val="50148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501481984"/>
        <c:crosses val="autoZero"/>
        <c:auto val="0"/>
        <c:lblAlgn val="ctr"/>
        <c:lblOffset val="50"/>
        <c:tickLblSkip val="1"/>
        <c:noMultiLvlLbl val="1"/>
      </c:catAx>
      <c:valAx>
        <c:axId val="501481984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501482376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10768</xdr:colOff>
      <xdr:row>0</xdr:row>
      <xdr:rowOff>161925</xdr:rowOff>
    </xdr:from>
    <xdr:to>
      <xdr:col>18</xdr:col>
      <xdr:colOff>0</xdr:colOff>
      <xdr:row>6</xdr:row>
      <xdr:rowOff>4397</xdr:rowOff>
    </xdr:to>
    <xdr:pic>
      <xdr:nvPicPr>
        <xdr:cNvPr id="55" name="Picture 5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7" r="110" b="6310"/>
        <a:stretch/>
      </xdr:blipFill>
      <xdr:spPr>
        <a:xfrm>
          <a:off x="210793" y="161925"/>
          <a:ext cx="10019057" cy="1080722"/>
        </a:xfrm>
        <a:prstGeom prst="rect">
          <a:avLst/>
        </a:prstGeom>
      </xdr:spPr>
    </xdr:pic>
    <xdr:clientData/>
  </xdr:twoCellAnchor>
  <xdr:twoCellAnchor editAs="absolute">
    <xdr:from>
      <xdr:col>2</xdr:col>
      <xdr:colOff>196941</xdr:colOff>
      <xdr:row>14</xdr:row>
      <xdr:rowOff>153967</xdr:rowOff>
    </xdr:from>
    <xdr:to>
      <xdr:col>8</xdr:col>
      <xdr:colOff>288131</xdr:colOff>
      <xdr:row>16</xdr:row>
      <xdr:rowOff>70894</xdr:rowOff>
    </xdr:to>
    <xdr:pic>
      <xdr:nvPicPr>
        <xdr:cNvPr id="83" name="Picture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770" y="3130780"/>
          <a:ext cx="3715703" cy="249300"/>
        </a:xfrm>
        <a:prstGeom prst="rect">
          <a:avLst/>
        </a:prstGeom>
      </xdr:spPr>
    </xdr:pic>
    <xdr:clientData/>
  </xdr:twoCellAnchor>
  <xdr:twoCellAnchor editAs="absolute">
    <xdr:from>
      <xdr:col>2</xdr:col>
      <xdr:colOff>189585</xdr:colOff>
      <xdr:row>6</xdr:row>
      <xdr:rowOff>179744</xdr:rowOff>
    </xdr:from>
    <xdr:to>
      <xdr:col>8</xdr:col>
      <xdr:colOff>280775</xdr:colOff>
      <xdr:row>7</xdr:row>
      <xdr:rowOff>186373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36" y="1467710"/>
          <a:ext cx="3710690" cy="244289"/>
        </a:xfrm>
        <a:prstGeom prst="rect">
          <a:avLst/>
        </a:prstGeom>
      </xdr:spPr>
    </xdr:pic>
    <xdr:clientData/>
  </xdr:twoCellAnchor>
  <xdr:twoCellAnchor editAs="absolute">
    <xdr:from>
      <xdr:col>2</xdr:col>
      <xdr:colOff>196575</xdr:colOff>
      <xdr:row>8</xdr:row>
      <xdr:rowOff>31878</xdr:rowOff>
    </xdr:from>
    <xdr:to>
      <xdr:col>8</xdr:col>
      <xdr:colOff>287765</xdr:colOff>
      <xdr:row>9</xdr:row>
      <xdr:rowOff>67083</xdr:rowOff>
    </xdr:to>
    <xdr:pic>
      <xdr:nvPicPr>
        <xdr:cNvPr id="82" name="Picture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091" y="1760666"/>
          <a:ext cx="3710690" cy="243564"/>
        </a:xfrm>
        <a:prstGeom prst="rect">
          <a:avLst/>
        </a:prstGeom>
      </xdr:spPr>
    </xdr:pic>
    <xdr:clientData/>
  </xdr:twoCellAnchor>
  <xdr:twoCellAnchor editAs="absolute">
    <xdr:from>
      <xdr:col>2</xdr:col>
      <xdr:colOff>196671</xdr:colOff>
      <xdr:row>9</xdr:row>
      <xdr:rowOff>118659</xdr:rowOff>
    </xdr:from>
    <xdr:to>
      <xdr:col>8</xdr:col>
      <xdr:colOff>289741</xdr:colOff>
      <xdr:row>11</xdr:row>
      <xdr:rowOff>169012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00" y="2064266"/>
          <a:ext cx="3717583" cy="472460"/>
        </a:xfrm>
        <a:prstGeom prst="rect">
          <a:avLst/>
        </a:prstGeom>
      </xdr:spPr>
    </xdr:pic>
    <xdr:clientData/>
  </xdr:twoCellAnchor>
  <xdr:twoCellAnchor editAs="absolute">
    <xdr:from>
      <xdr:col>2</xdr:col>
      <xdr:colOff>193123</xdr:colOff>
      <xdr:row>12</xdr:row>
      <xdr:rowOff>20165</xdr:rowOff>
    </xdr:from>
    <xdr:to>
      <xdr:col>8</xdr:col>
      <xdr:colOff>286193</xdr:colOff>
      <xdr:row>14</xdr:row>
      <xdr:rowOff>115983</xdr:rowOff>
    </xdr:to>
    <xdr:pic>
      <xdr:nvPicPr>
        <xdr:cNvPr id="86" name="Picture 8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952" y="2597429"/>
          <a:ext cx="3717583" cy="476317"/>
        </a:xfrm>
        <a:prstGeom prst="rect">
          <a:avLst/>
        </a:prstGeom>
      </xdr:spPr>
    </xdr:pic>
    <xdr:clientData/>
  </xdr:twoCellAnchor>
  <xdr:twoCellAnchor editAs="absolute">
    <xdr:from>
      <xdr:col>2</xdr:col>
      <xdr:colOff>190499</xdr:colOff>
      <xdr:row>23</xdr:row>
      <xdr:rowOff>152400</xdr:rowOff>
    </xdr:from>
    <xdr:to>
      <xdr:col>8</xdr:col>
      <xdr:colOff>295274</xdr:colOff>
      <xdr:row>38</xdr:row>
      <xdr:rowOff>123825</xdr:rowOff>
    </xdr:to>
    <xdr:sp macro="" textlink="">
      <xdr:nvSpPr>
        <xdr:cNvPr id="70" name="Rectangle 69"/>
        <xdr:cNvSpPr/>
      </xdr:nvSpPr>
      <xdr:spPr>
        <a:xfrm>
          <a:off x="504824" y="4591050"/>
          <a:ext cx="3724275" cy="24384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5</xdr:col>
      <xdr:colOff>485774</xdr:colOff>
      <xdr:row>9</xdr:row>
      <xdr:rowOff>109515</xdr:rowOff>
    </xdr:from>
    <xdr:to>
      <xdr:col>8</xdr:col>
      <xdr:colOff>288375</xdr:colOff>
      <xdr:row>11</xdr:row>
      <xdr:rowOff>165903</xdr:rowOff>
    </xdr:to>
    <xdr:sp macro="" textlink="$V$3">
      <xdr:nvSpPr>
        <xdr:cNvPr id="22" name="TextBox 21"/>
        <xdr:cNvSpPr txBox="1"/>
      </xdr:nvSpPr>
      <xdr:spPr>
        <a:xfrm>
          <a:off x="2332796" y="2058827"/>
          <a:ext cx="1888576" cy="4754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5F090F5D-8CE9-4C24-AFF9-F1057ED912CE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 1,150 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5</xdr:col>
      <xdr:colOff>481967</xdr:colOff>
      <xdr:row>14</xdr:row>
      <xdr:rowOff>150669</xdr:rowOff>
    </xdr:from>
    <xdr:to>
      <xdr:col>8</xdr:col>
      <xdr:colOff>284568</xdr:colOff>
      <xdr:row>16</xdr:row>
      <xdr:rowOff>64182</xdr:rowOff>
    </xdr:to>
    <xdr:sp macro="" textlink="$X$3">
      <xdr:nvSpPr>
        <xdr:cNvPr id="24" name="TextBox 23"/>
        <xdr:cNvSpPr txBox="1"/>
      </xdr:nvSpPr>
      <xdr:spPr>
        <a:xfrm>
          <a:off x="2331822" y="3127482"/>
          <a:ext cx="188857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48F0F00A-C4A5-4A61-9536-6D8F88927F41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82.3%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5</xdr:col>
      <xdr:colOff>483149</xdr:colOff>
      <xdr:row>8</xdr:row>
      <xdr:rowOff>25284</xdr:rowOff>
    </xdr:from>
    <xdr:to>
      <xdr:col>8</xdr:col>
      <xdr:colOff>285750</xdr:colOff>
      <xdr:row>9</xdr:row>
      <xdr:rowOff>62622</xdr:rowOff>
    </xdr:to>
    <xdr:sp macro="" textlink="$U$3">
      <xdr:nvSpPr>
        <xdr:cNvPr id="21" name="TextBox 20"/>
        <xdr:cNvSpPr txBox="1"/>
      </xdr:nvSpPr>
      <xdr:spPr>
        <a:xfrm>
          <a:off x="2330999" y="1758834"/>
          <a:ext cx="188857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1CD0D865-1A5B-49EB-AA63-717E9D61E4C7}" type="TxLink">
            <a:rPr lang="en-US" sz="1200" b="1" i="0" u="none" strike="noStrike">
              <a:solidFill>
                <a:srgbClr val="4D5F6F"/>
              </a:solidFill>
              <a:latin typeface="+mn-lt"/>
              <a:cs typeface="Arial"/>
            </a:rPr>
            <a:pPr algn="ctr"/>
            <a:t>CENSUS</a:t>
          </a:fld>
          <a:endParaRPr lang="en-US" sz="1200" b="1">
            <a:solidFill>
              <a:srgbClr val="4D5F6F"/>
            </a:solidFill>
            <a:latin typeface="+mn-lt"/>
          </a:endParaRPr>
        </a:p>
      </xdr:txBody>
    </xdr:sp>
    <xdr:clientData/>
  </xdr:twoCellAnchor>
  <xdr:twoCellAnchor editAs="absolute">
    <xdr:from>
      <xdr:col>5</xdr:col>
      <xdr:colOff>491688</xdr:colOff>
      <xdr:row>12</xdr:row>
      <xdr:rowOff>10842</xdr:rowOff>
    </xdr:from>
    <xdr:to>
      <xdr:col>8</xdr:col>
      <xdr:colOff>294289</xdr:colOff>
      <xdr:row>14</xdr:row>
      <xdr:rowOff>105330</xdr:rowOff>
    </xdr:to>
    <xdr:sp macro="" textlink="$W$3">
      <xdr:nvSpPr>
        <xdr:cNvPr id="23" name="TextBox 22"/>
        <xdr:cNvSpPr txBox="1"/>
      </xdr:nvSpPr>
      <xdr:spPr>
        <a:xfrm>
          <a:off x="2338710" y="2581350"/>
          <a:ext cx="1888576" cy="4754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A64197EB-4923-42BB-A82E-A6F651837839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 1,398 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8</xdr:col>
      <xdr:colOff>604631</xdr:colOff>
      <xdr:row>21</xdr:row>
      <xdr:rowOff>118856</xdr:rowOff>
    </xdr:from>
    <xdr:to>
      <xdr:col>17</xdr:col>
      <xdr:colOff>99392</xdr:colOff>
      <xdr:row>39</xdr:row>
      <xdr:rowOff>55610</xdr:rowOff>
    </xdr:to>
    <xdr:sp macro="" textlink="">
      <xdr:nvSpPr>
        <xdr:cNvPr id="62" name="Rounded Rectangle 61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rgbClr val="4D7AA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8697</xdr:rowOff>
    </xdr:from>
    <xdr:to>
      <xdr:col>17</xdr:col>
      <xdr:colOff>99392</xdr:colOff>
      <xdr:row>21</xdr:row>
      <xdr:rowOff>66675</xdr:rowOff>
    </xdr:to>
    <xdr:sp macro="" textlink="">
      <xdr:nvSpPr>
        <xdr:cNvPr id="25" name="Rounded Rectangle 24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ln>
          <a:solidFill>
            <a:srgbClr val="4D7AA3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9</xdr:col>
      <xdr:colOff>68838</xdr:colOff>
      <xdr:row>7</xdr:row>
      <xdr:rowOff>104859</xdr:rowOff>
    </xdr:from>
    <xdr:to>
      <xdr:col>9</xdr:col>
      <xdr:colOff>526038</xdr:colOff>
      <xdr:row>8</xdr:row>
      <xdr:rowOff>138023</xdr:rowOff>
    </xdr:to>
    <xdr:sp macro="" textlink="$N$55">
      <xdr:nvSpPr>
        <xdr:cNvPr id="4" name="TextBox 3"/>
        <xdr:cNvSpPr txBox="1"/>
      </xdr:nvSpPr>
      <xdr:spPr>
        <a:xfrm>
          <a:off x="4615990" y="164004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7</xdr:row>
      <xdr:rowOff>161924</xdr:rowOff>
    </xdr:from>
    <xdr:to>
      <xdr:col>17</xdr:col>
      <xdr:colOff>82826</xdr:colOff>
      <xdr:row>20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38100</xdr:rowOff>
    </xdr:from>
    <xdr:to>
      <xdr:col>13</xdr:col>
      <xdr:colOff>390525</xdr:colOff>
      <xdr:row>7</xdr:row>
      <xdr:rowOff>81412</xdr:rowOff>
    </xdr:to>
    <xdr:sp macro="" textlink="$M$53">
      <xdr:nvSpPr>
        <xdr:cNvPr id="6" name="TextBox 5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203C56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203C56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247650</xdr:colOff>
          <xdr:row>6</xdr:row>
          <xdr:rowOff>95250</xdr:rowOff>
        </xdr:from>
        <xdr:to>
          <xdr:col>17</xdr:col>
          <xdr:colOff>0</xdr:colOff>
          <xdr:row>7</xdr:row>
          <xdr:rowOff>47625</xdr:rowOff>
        </xdr:to>
        <xdr:sp macro="" textlink="">
          <xdr:nvSpPr>
            <xdr:cNvPr id="55297" name="Drop Down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298170</xdr:colOff>
      <xdr:row>6</xdr:row>
      <xdr:rowOff>76200</xdr:rowOff>
    </xdr:from>
    <xdr:to>
      <xdr:col>14</xdr:col>
      <xdr:colOff>282930</xdr:colOff>
      <xdr:row>7</xdr:row>
      <xdr:rowOff>85725</xdr:rowOff>
    </xdr:to>
    <xdr:sp macro="" textlink="">
      <xdr:nvSpPr>
        <xdr:cNvPr id="11" name="TextBox 10"/>
        <xdr:cNvSpPr txBox="1"/>
      </xdr:nvSpPr>
      <xdr:spPr>
        <a:xfrm>
          <a:off x="7889595" y="1314450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203C56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9</xdr:row>
      <xdr:rowOff>192493</xdr:rowOff>
    </xdr:from>
    <xdr:to>
      <xdr:col>9</xdr:col>
      <xdr:colOff>530172</xdr:colOff>
      <xdr:row>11</xdr:row>
      <xdr:rowOff>13622</xdr:rowOff>
    </xdr:to>
    <xdr:sp macro="" textlink="$P$55">
      <xdr:nvSpPr>
        <xdr:cNvPr id="12" name="TextBox 11"/>
        <xdr:cNvSpPr txBox="1"/>
      </xdr:nvSpPr>
      <xdr:spPr>
        <a:xfrm>
          <a:off x="4620124" y="213932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80497</xdr:rowOff>
    </xdr:from>
    <xdr:to>
      <xdr:col>9</xdr:col>
      <xdr:colOff>535342</xdr:colOff>
      <xdr:row>13</xdr:row>
      <xdr:rowOff>108691</xdr:rowOff>
    </xdr:to>
    <xdr:sp macro="" textlink="$R$55">
      <xdr:nvSpPr>
        <xdr:cNvPr id="13" name="TextBox 12"/>
        <xdr:cNvSpPr txBox="1"/>
      </xdr:nvSpPr>
      <xdr:spPr>
        <a:xfrm>
          <a:off x="4625294" y="2651005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Q42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16322</xdr:rowOff>
    </xdr:from>
    <xdr:to>
      <xdr:col>9</xdr:col>
      <xdr:colOff>543340</xdr:colOff>
      <xdr:row>16</xdr:row>
      <xdr:rowOff>76404</xdr:rowOff>
    </xdr:to>
    <xdr:sp macro="" textlink="$T$55">
      <xdr:nvSpPr>
        <xdr:cNvPr id="14" name="TextBox 13"/>
        <xdr:cNvSpPr txBox="1"/>
      </xdr:nvSpPr>
      <xdr:spPr>
        <a:xfrm>
          <a:off x="4628832" y="3098759"/>
          <a:ext cx="457200" cy="227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18318</xdr:rowOff>
    </xdr:from>
    <xdr:to>
      <xdr:col>9</xdr:col>
      <xdr:colOff>541263</xdr:colOff>
      <xdr:row>19</xdr:row>
      <xdr:rowOff>86683</xdr:rowOff>
    </xdr:to>
    <xdr:sp macro="" textlink="$V$55">
      <xdr:nvSpPr>
        <xdr:cNvPr id="15" name="TextBox 14"/>
        <xdr:cNvSpPr txBox="1"/>
      </xdr:nvSpPr>
      <xdr:spPr>
        <a:xfrm>
          <a:off x="4631215" y="365728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Q49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2</xdr:col>
      <xdr:colOff>193879</xdr:colOff>
      <xdr:row>8</xdr:row>
      <xdr:rowOff>24082</xdr:rowOff>
    </xdr:from>
    <xdr:to>
      <xdr:col>5</xdr:col>
      <xdr:colOff>490147</xdr:colOff>
      <xdr:row>9</xdr:row>
      <xdr:rowOff>61420</xdr:rowOff>
    </xdr:to>
    <xdr:sp macro="" textlink="">
      <xdr:nvSpPr>
        <xdr:cNvPr id="17" name="TextBox 16"/>
        <xdr:cNvSpPr txBox="1"/>
      </xdr:nvSpPr>
      <xdr:spPr>
        <a:xfrm>
          <a:off x="508204" y="1757632"/>
          <a:ext cx="1829793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SAMPLE</a:t>
          </a:r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CENSUS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191717</xdr:colOff>
      <xdr:row>9</xdr:row>
      <xdr:rowOff>115049</xdr:rowOff>
    </xdr:from>
    <xdr:to>
      <xdr:col>5</xdr:col>
      <xdr:colOff>486992</xdr:colOff>
      <xdr:row>11</xdr:row>
      <xdr:rowOff>180581</xdr:rowOff>
    </xdr:to>
    <xdr:sp macro="" textlink="">
      <xdr:nvSpPr>
        <xdr:cNvPr id="18" name="TextBox 17"/>
        <xdr:cNvSpPr txBox="1"/>
      </xdr:nvSpPr>
      <xdr:spPr>
        <a:xfrm>
          <a:off x="506042" y="2010524"/>
          <a:ext cx="1828800" cy="4846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NUMBER OF SURVEYS</a:t>
          </a:r>
        </a:p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COMPLETED</a:t>
          </a:r>
        </a:p>
      </xdr:txBody>
    </xdr:sp>
    <xdr:clientData/>
  </xdr:twoCellAnchor>
  <xdr:twoCellAnchor editAs="absolute">
    <xdr:from>
      <xdr:col>3</xdr:col>
      <xdr:colOff>0</xdr:colOff>
      <xdr:row>12</xdr:row>
      <xdr:rowOff>22380</xdr:rowOff>
    </xdr:from>
    <xdr:to>
      <xdr:col>5</xdr:col>
      <xdr:colOff>495300</xdr:colOff>
      <xdr:row>14</xdr:row>
      <xdr:rowOff>126012</xdr:rowOff>
    </xdr:to>
    <xdr:sp macro="" textlink="">
      <xdr:nvSpPr>
        <xdr:cNvPr id="19" name="TextBox 18"/>
        <xdr:cNvSpPr txBox="1"/>
      </xdr:nvSpPr>
      <xdr:spPr>
        <a:xfrm>
          <a:off x="514350" y="2546505"/>
          <a:ext cx="1828800" cy="4846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NUMBER OF SURVEYS</a:t>
          </a:r>
        </a:p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ADMINISTERED</a:t>
          </a:r>
        </a:p>
      </xdr:txBody>
    </xdr:sp>
    <xdr:clientData/>
  </xdr:twoCellAnchor>
  <xdr:twoCellAnchor editAs="absolute">
    <xdr:from>
      <xdr:col>2</xdr:col>
      <xdr:colOff>196789</xdr:colOff>
      <xdr:row>14</xdr:row>
      <xdr:rowOff>154405</xdr:rowOff>
    </xdr:from>
    <xdr:to>
      <xdr:col>5</xdr:col>
      <xdr:colOff>492064</xdr:colOff>
      <xdr:row>16</xdr:row>
      <xdr:rowOff>67918</xdr:rowOff>
    </xdr:to>
    <xdr:sp macro="" textlink="">
      <xdr:nvSpPr>
        <xdr:cNvPr id="20" name="TextBox 19"/>
        <xdr:cNvSpPr txBox="1"/>
      </xdr:nvSpPr>
      <xdr:spPr>
        <a:xfrm>
          <a:off x="512618" y="3131218"/>
          <a:ext cx="1828800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RESPONSE RATE</a:t>
          </a:r>
        </a:p>
      </xdr:txBody>
    </xdr:sp>
    <xdr:clientData/>
  </xdr:twoCellAnchor>
  <xdr:twoCellAnchor editAs="absolute">
    <xdr:from>
      <xdr:col>7</xdr:col>
      <xdr:colOff>66676</xdr:colOff>
      <xdr:row>4</xdr:row>
      <xdr:rowOff>16952</xdr:rowOff>
    </xdr:from>
    <xdr:to>
      <xdr:col>17</xdr:col>
      <xdr:colOff>11701</xdr:colOff>
      <xdr:row>5</xdr:row>
      <xdr:rowOff>123825</xdr:rowOff>
    </xdr:to>
    <xdr:sp macro="" textlink="$T$3">
      <xdr:nvSpPr>
        <xdr:cNvPr id="34" name="Rectangle 33"/>
        <xdr:cNvSpPr/>
      </xdr:nvSpPr>
      <xdr:spPr>
        <a:xfrm>
          <a:off x="3476626" y="931352"/>
          <a:ext cx="6583950" cy="2687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0F5E16D-896F-4858-B77A-B83F52386D03}" type="TxLink">
            <a:rPr lang="en-US" sz="1200" b="1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Federal Energy Regulatory Commission</a:t>
          </a:fld>
          <a:endParaRPr lang="en-US" sz="12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9</xdr:col>
      <xdr:colOff>81363</xdr:colOff>
      <xdr:row>21</xdr:row>
      <xdr:rowOff>122003</xdr:rowOff>
    </xdr:from>
    <xdr:to>
      <xdr:col>13</xdr:col>
      <xdr:colOff>390525</xdr:colOff>
      <xdr:row>23</xdr:row>
      <xdr:rowOff>90235</xdr:rowOff>
    </xdr:to>
    <xdr:sp macro="" textlink="$M$54">
      <xdr:nvSpPr>
        <xdr:cNvPr id="29" name="TextBox 2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203C56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203C56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305453</xdr:colOff>
      <xdr:row>22</xdr:row>
      <xdr:rowOff>13719</xdr:rowOff>
    </xdr:from>
    <xdr:to>
      <xdr:col>14</xdr:col>
      <xdr:colOff>290213</xdr:colOff>
      <xdr:row>23</xdr:row>
      <xdr:rowOff>97957</xdr:rowOff>
    </xdr:to>
    <xdr:sp macro="" textlink="">
      <xdr:nvSpPr>
        <xdr:cNvPr id="33" name="TextBox 32"/>
        <xdr:cNvSpPr txBox="1"/>
      </xdr:nvSpPr>
      <xdr:spPr>
        <a:xfrm>
          <a:off x="7896878" y="4223769"/>
          <a:ext cx="575310" cy="24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203C56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257175</xdr:colOff>
          <xdr:row>22</xdr:row>
          <xdr:rowOff>38100</xdr:rowOff>
        </xdr:from>
        <xdr:to>
          <xdr:col>17</xdr:col>
          <xdr:colOff>9525</xdr:colOff>
          <xdr:row>23</xdr:row>
          <xdr:rowOff>57150</xdr:rowOff>
        </xdr:to>
        <xdr:sp macro="" textlink="">
          <xdr:nvSpPr>
            <xdr:cNvPr id="55298" name="Drop Down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23</xdr:row>
      <xdr:rowOff>120537</xdr:rowOff>
    </xdr:from>
    <xdr:to>
      <xdr:col>9</xdr:col>
      <xdr:colOff>548795</xdr:colOff>
      <xdr:row>25</xdr:row>
      <xdr:rowOff>30704</xdr:rowOff>
    </xdr:to>
    <xdr:sp macro="" textlink="$N$56">
      <xdr:nvSpPr>
        <xdr:cNvPr id="36" name="TextBox 35"/>
        <xdr:cNvSpPr txBox="1"/>
      </xdr:nvSpPr>
      <xdr:spPr>
        <a:xfrm>
          <a:off x="4638747" y="4591489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26</xdr:row>
      <xdr:rowOff>133646</xdr:rowOff>
    </xdr:from>
    <xdr:to>
      <xdr:col>9</xdr:col>
      <xdr:colOff>552595</xdr:colOff>
      <xdr:row>28</xdr:row>
      <xdr:rowOff>15238</xdr:rowOff>
    </xdr:to>
    <xdr:sp macro="" textlink="$P$56">
      <xdr:nvSpPr>
        <xdr:cNvPr id="37" name="TextBox 36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Q23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32</xdr:row>
      <xdr:rowOff>126688</xdr:rowOff>
    </xdr:from>
    <xdr:to>
      <xdr:col>9</xdr:col>
      <xdr:colOff>545191</xdr:colOff>
      <xdr:row>34</xdr:row>
      <xdr:rowOff>36855</xdr:rowOff>
    </xdr:to>
    <xdr:sp macro="" textlink="$T$56">
      <xdr:nvSpPr>
        <xdr:cNvPr id="38" name="TextBox 37"/>
        <xdr:cNvSpPr txBox="1"/>
      </xdr:nvSpPr>
      <xdr:spPr>
        <a:xfrm>
          <a:off x="4635143" y="6121640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Q32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29</xdr:row>
      <xdr:rowOff>108773</xdr:rowOff>
    </xdr:from>
    <xdr:to>
      <xdr:col>9</xdr:col>
      <xdr:colOff>554837</xdr:colOff>
      <xdr:row>31</xdr:row>
      <xdr:rowOff>18940</xdr:rowOff>
    </xdr:to>
    <xdr:sp macro="" textlink="$R$56">
      <xdr:nvSpPr>
        <xdr:cNvPr id="39" name="TextBox 38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35</xdr:row>
      <xdr:rowOff>154262</xdr:rowOff>
    </xdr:from>
    <xdr:to>
      <xdr:col>9</xdr:col>
      <xdr:colOff>549869</xdr:colOff>
      <xdr:row>37</xdr:row>
      <xdr:rowOff>64429</xdr:rowOff>
    </xdr:to>
    <xdr:sp macro="" textlink="$V$56">
      <xdr:nvSpPr>
        <xdr:cNvPr id="41" name="TextBox 40"/>
        <xdr:cNvSpPr txBox="1"/>
      </xdr:nvSpPr>
      <xdr:spPr>
        <a:xfrm>
          <a:off x="4639821" y="6646171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595959"/>
              </a:solidFill>
              <a:latin typeface="+mn-lt"/>
              <a:ea typeface="+mn-ea"/>
              <a:cs typeface="Arial"/>
            </a:rPr>
            <a:pPr marL="0" indent="0" algn="r"/>
            <a:t>Q22</a:t>
          </a:fld>
          <a:endParaRPr lang="en-US" sz="110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96554</xdr:rowOff>
    </xdr:from>
    <xdr:to>
      <xdr:col>13</xdr:col>
      <xdr:colOff>572228</xdr:colOff>
      <xdr:row>10</xdr:row>
      <xdr:rowOff>14855</xdr:rowOff>
    </xdr:to>
    <xdr:sp macro="" textlink="$O$55">
      <xdr:nvSpPr>
        <xdr:cNvPr id="43" name="TextBox 42"/>
        <xdr:cNvSpPr txBox="1"/>
      </xdr:nvSpPr>
      <xdr:spPr>
        <a:xfrm>
          <a:off x="4989952" y="1574394"/>
          <a:ext cx="3180295" cy="55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59595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9</xdr:row>
      <xdr:rowOff>187248</xdr:rowOff>
    </xdr:from>
    <xdr:to>
      <xdr:col>13</xdr:col>
      <xdr:colOff>572230</xdr:colOff>
      <xdr:row>12</xdr:row>
      <xdr:rowOff>103063</xdr:rowOff>
    </xdr:to>
    <xdr:sp macro="" textlink="$Q$55">
      <xdr:nvSpPr>
        <xdr:cNvPr id="44" name="TextBox 43"/>
        <xdr:cNvSpPr txBox="1"/>
      </xdr:nvSpPr>
      <xdr:spPr>
        <a:xfrm>
          <a:off x="4989954" y="2092981"/>
          <a:ext cx="3180295" cy="55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80470</xdr:rowOff>
    </xdr:from>
    <xdr:to>
      <xdr:col>13</xdr:col>
      <xdr:colOff>572229</xdr:colOff>
      <xdr:row>15</xdr:row>
      <xdr:rowOff>56749</xdr:rowOff>
    </xdr:to>
    <xdr:sp macro="" textlink="$S$55">
      <xdr:nvSpPr>
        <xdr:cNvPr id="45" name="TextBox 44"/>
        <xdr:cNvSpPr txBox="1"/>
      </xdr:nvSpPr>
      <xdr:spPr>
        <a:xfrm>
          <a:off x="4989953" y="2620714"/>
          <a:ext cx="3180295" cy="518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My supervisor supports my need to balance work and other life issues.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19834</xdr:rowOff>
    </xdr:from>
    <xdr:to>
      <xdr:col>13</xdr:col>
      <xdr:colOff>581756</xdr:colOff>
      <xdr:row>18</xdr:row>
      <xdr:rowOff>54091</xdr:rowOff>
    </xdr:to>
    <xdr:sp macro="" textlink="$U$55">
      <xdr:nvSpPr>
        <xdr:cNvPr id="46" name="TextBox 45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16463</xdr:rowOff>
    </xdr:from>
    <xdr:to>
      <xdr:col>13</xdr:col>
      <xdr:colOff>580513</xdr:colOff>
      <xdr:row>21</xdr:row>
      <xdr:rowOff>58270</xdr:rowOff>
    </xdr:to>
    <xdr:sp macro="" textlink="$W$55">
      <xdr:nvSpPr>
        <xdr:cNvPr id="47" name="TextBox 46"/>
        <xdr:cNvSpPr txBox="1"/>
      </xdr:nvSpPr>
      <xdr:spPr>
        <a:xfrm>
          <a:off x="4998237" y="3589803"/>
          <a:ext cx="3180295" cy="525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My supervisor treats me with respect.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23</xdr:row>
      <xdr:rowOff>118552</xdr:rowOff>
    </xdr:from>
    <xdr:to>
      <xdr:col>14</xdr:col>
      <xdr:colOff>729</xdr:colOff>
      <xdr:row>26</xdr:row>
      <xdr:rowOff>164818</xdr:rowOff>
    </xdr:to>
    <xdr:sp macro="" textlink="$O$56">
      <xdr:nvSpPr>
        <xdr:cNvPr id="48" name="TextBox 47"/>
        <xdr:cNvSpPr txBox="1"/>
      </xdr:nvSpPr>
      <xdr:spPr>
        <a:xfrm>
          <a:off x="5006518" y="4497121"/>
          <a:ext cx="3185711" cy="530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132651</xdr:rowOff>
    </xdr:from>
    <xdr:to>
      <xdr:col>13</xdr:col>
      <xdr:colOff>590037</xdr:colOff>
      <xdr:row>29</xdr:row>
      <xdr:rowOff>138333</xdr:rowOff>
    </xdr:to>
    <xdr:sp macro="" textlink="$Q$56">
      <xdr:nvSpPr>
        <xdr:cNvPr id="49" name="TextBox 48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In my work unit, steps are taken to deal with a poor performer who cannot or will not improve.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29</xdr:row>
      <xdr:rowOff>108353</xdr:rowOff>
    </xdr:from>
    <xdr:to>
      <xdr:col>13</xdr:col>
      <xdr:colOff>581754</xdr:colOff>
      <xdr:row>32</xdr:row>
      <xdr:rowOff>150893</xdr:rowOff>
    </xdr:to>
    <xdr:sp macro="" textlink="$S$56">
      <xdr:nvSpPr>
        <xdr:cNvPr id="50" name="TextBox 49"/>
        <xdr:cNvSpPr txBox="1"/>
      </xdr:nvSpPr>
      <xdr:spPr>
        <a:xfrm>
          <a:off x="4996993" y="5490711"/>
          <a:ext cx="3182780" cy="526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32</xdr:row>
      <xdr:rowOff>124070</xdr:rowOff>
    </xdr:from>
    <xdr:to>
      <xdr:col>13</xdr:col>
      <xdr:colOff>572229</xdr:colOff>
      <xdr:row>36</xdr:row>
      <xdr:rowOff>4684</xdr:rowOff>
    </xdr:to>
    <xdr:sp macro="" textlink="$U$56">
      <xdr:nvSpPr>
        <xdr:cNvPr id="51" name="TextBox 50"/>
        <xdr:cNvSpPr txBox="1"/>
      </xdr:nvSpPr>
      <xdr:spPr>
        <a:xfrm>
          <a:off x="4989953" y="5990005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Creativity and innovation are rewarded.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35</xdr:row>
      <xdr:rowOff>148856</xdr:rowOff>
    </xdr:from>
    <xdr:to>
      <xdr:col>13</xdr:col>
      <xdr:colOff>572229</xdr:colOff>
      <xdr:row>39</xdr:row>
      <xdr:rowOff>29471</xdr:rowOff>
    </xdr:to>
    <xdr:sp macro="" textlink="$W$56">
      <xdr:nvSpPr>
        <xdr:cNvPr id="52" name="TextBox 51"/>
        <xdr:cNvSpPr txBox="1"/>
      </xdr:nvSpPr>
      <xdr:spPr>
        <a:xfrm>
          <a:off x="4989953" y="6498368"/>
          <a:ext cx="3180295" cy="52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333333"/>
              </a:solidFill>
              <a:latin typeface="+mn-lt"/>
              <a:ea typeface="+mn-ea"/>
              <a:cs typeface="Arial"/>
            </a:rPr>
            <a:pPr marL="0" indent="0" algn="l"/>
            <a:t>Promotions in my work unit are based on merit.</a:t>
          </a:fld>
          <a:endParaRPr lang="en-US" sz="950" b="0" i="0" u="none" strike="noStrike">
            <a:solidFill>
              <a:srgbClr val="333333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5338</xdr:rowOff>
    </xdr:from>
    <xdr:to>
      <xdr:col>17</xdr:col>
      <xdr:colOff>91110</xdr:colOff>
      <xdr:row>38</xdr:row>
      <xdr:rowOff>59440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38096</xdr:rowOff>
    </xdr:from>
    <xdr:to>
      <xdr:col>5</xdr:col>
      <xdr:colOff>466278</xdr:colOff>
      <xdr:row>23</xdr:row>
      <xdr:rowOff>11819</xdr:rowOff>
    </xdr:to>
    <xdr:grpSp>
      <xdr:nvGrpSpPr>
        <xdr:cNvPr id="57" name="Group 56"/>
        <xdr:cNvGrpSpPr/>
      </xdr:nvGrpSpPr>
      <xdr:grpSpPr>
        <a:xfrm>
          <a:off x="466005" y="3438521"/>
          <a:ext cx="1848123" cy="945273"/>
          <a:chOff x="376391" y="3619120"/>
          <a:chExt cx="1845167" cy="952880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31" name="TextBox 3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58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5</xdr:col>
      <xdr:colOff>589133</xdr:colOff>
      <xdr:row>17</xdr:row>
      <xdr:rowOff>35141</xdr:rowOff>
    </xdr:from>
    <xdr:to>
      <xdr:col>8</xdr:col>
      <xdr:colOff>349470</xdr:colOff>
      <xdr:row>23</xdr:row>
      <xdr:rowOff>22002</xdr:rowOff>
    </xdr:to>
    <xdr:grpSp>
      <xdr:nvGrpSpPr>
        <xdr:cNvPr id="59" name="Group 58"/>
        <xdr:cNvGrpSpPr/>
      </xdr:nvGrpSpPr>
      <xdr:grpSpPr>
        <a:xfrm>
          <a:off x="2436983" y="3435566"/>
          <a:ext cx="1846312" cy="958411"/>
          <a:chOff x="2455193" y="3538674"/>
          <a:chExt cx="1847554" cy="980774"/>
        </a:xfrm>
      </xdr:grpSpPr>
      <xdr:pic>
        <xdr:nvPicPr>
          <xdr:cNvPr id="58" name="Picture 57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55193" y="3538674"/>
            <a:ext cx="1847554" cy="980774"/>
          </a:xfrm>
          <a:prstGeom prst="rect">
            <a:avLst/>
          </a:prstGeom>
        </xdr:spPr>
      </xdr:pic>
      <xdr:sp macro="" textlink="">
        <xdr:nvSpPr>
          <xdr:cNvPr id="35" name="TextBox 34"/>
          <xdr:cNvSpPr txBox="1"/>
        </xdr:nvSpPr>
        <xdr:spPr>
          <a:xfrm>
            <a:off x="3080260" y="3566289"/>
            <a:ext cx="1191960" cy="89674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B0342D"/>
                </a:solidFill>
                <a:effectLst/>
                <a:latin typeface="+mn-lt"/>
                <a:ea typeface="+mn-ea"/>
                <a:cs typeface="+mn-cs"/>
              </a:rPr>
              <a:t>challenges</a:t>
            </a:r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
(35% negative or higher)</a:t>
            </a:r>
          </a:p>
        </xdr:txBody>
      </xdr:sp>
      <xdr:sp macro="" textlink="$Z$3">
        <xdr:nvSpPr>
          <xdr:cNvPr id="40" name="TextBox 39"/>
          <xdr:cNvSpPr txBox="1"/>
        </xdr:nvSpPr>
        <xdr:spPr>
          <a:xfrm>
            <a:off x="2498777" y="3599222"/>
            <a:ext cx="593108" cy="841399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36274FF3-C076-46AD-B01E-9B85CC91F2B7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0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5</xdr:col>
      <xdr:colOff>493564</xdr:colOff>
      <xdr:row>6</xdr:row>
      <xdr:rowOff>173289</xdr:rowOff>
    </xdr:from>
    <xdr:to>
      <xdr:col>8</xdr:col>
      <xdr:colOff>288305</xdr:colOff>
      <xdr:row>7</xdr:row>
      <xdr:rowOff>182052</xdr:rowOff>
    </xdr:to>
    <xdr:sp macro="" textlink="$AE$3">
      <xdr:nvSpPr>
        <xdr:cNvPr id="75" name="TextBox 74"/>
        <xdr:cNvSpPr txBox="1"/>
      </xdr:nvSpPr>
      <xdr:spPr>
        <a:xfrm>
          <a:off x="2342808" y="1461255"/>
          <a:ext cx="1880716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1846029-AAC2-4627-955A-8CAA9A638C65}" type="TxLink">
            <a:rPr lang="en-US" sz="1200" b="1" i="0" u="none" strike="noStrike">
              <a:solidFill>
                <a:srgbClr val="4D5F6F"/>
              </a:solidFill>
              <a:latin typeface="+mn-lt"/>
              <a:ea typeface="+mn-ea"/>
              <a:cs typeface="Arial"/>
            </a:rPr>
            <a:pPr marL="0" indent="0" algn="ctr"/>
            <a:t>April 28 - June 9, 2016</a:t>
          </a:fld>
          <a:endParaRPr lang="en-US" sz="1200" b="1" i="0" u="none" strike="noStrike">
            <a:solidFill>
              <a:srgbClr val="4D5F6F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2</xdr:col>
      <xdr:colOff>183241</xdr:colOff>
      <xdr:row>6</xdr:row>
      <xdr:rowOff>176562</xdr:rowOff>
    </xdr:from>
    <xdr:to>
      <xdr:col>5</xdr:col>
      <xdr:colOff>481567</xdr:colOff>
      <xdr:row>7</xdr:row>
      <xdr:rowOff>185325</xdr:rowOff>
    </xdr:to>
    <xdr:sp macro="" textlink="">
      <xdr:nvSpPr>
        <xdr:cNvPr id="74" name="TextBox 73"/>
        <xdr:cNvSpPr txBox="1"/>
      </xdr:nvSpPr>
      <xdr:spPr>
        <a:xfrm>
          <a:off x="499192" y="1464528"/>
          <a:ext cx="1831851" cy="2468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r>
            <a:rPr lang="en-US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FIELD PERIOD</a:t>
          </a:r>
          <a:endParaRPr lang="en-US" sz="1200" b="1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2</xdr:col>
      <xdr:colOff>196088</xdr:colOff>
      <xdr:row>24</xdr:row>
      <xdr:rowOff>34342</xdr:rowOff>
    </xdr:from>
    <xdr:to>
      <xdr:col>6</xdr:col>
      <xdr:colOff>246894</xdr:colOff>
      <xdr:row>26</xdr:row>
      <xdr:rowOff>53278</xdr:rowOff>
    </xdr:to>
    <xdr:sp macro="" textlink="">
      <xdr:nvSpPr>
        <xdr:cNvPr id="71" name="TextBox 70"/>
        <xdr:cNvSpPr txBox="1"/>
      </xdr:nvSpPr>
      <xdr:spPr>
        <a:xfrm>
          <a:off x="510413" y="4606342"/>
          <a:ext cx="2346331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203C56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203C56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203C56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3</xdr:col>
      <xdr:colOff>108858</xdr:colOff>
      <xdr:row>26</xdr:row>
      <xdr:rowOff>42368</xdr:rowOff>
    </xdr:from>
    <xdr:to>
      <xdr:col>8</xdr:col>
      <xdr:colOff>179615</xdr:colOff>
      <xdr:row>30</xdr:row>
      <xdr:rowOff>59969</xdr:rowOff>
    </xdr:to>
    <xdr:grpSp>
      <xdr:nvGrpSpPr>
        <xdr:cNvPr id="8" name="Group 7"/>
        <xdr:cNvGrpSpPr/>
      </xdr:nvGrpSpPr>
      <xdr:grpSpPr>
        <a:xfrm>
          <a:off x="623208" y="4900118"/>
          <a:ext cx="3490232" cy="703401"/>
          <a:chOff x="625929" y="5010336"/>
          <a:chExt cx="3494315" cy="708844"/>
        </a:xfrm>
      </xdr:grpSpPr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929" y="5023758"/>
            <a:ext cx="3486637" cy="695422"/>
          </a:xfrm>
          <a:prstGeom prst="rect">
            <a:avLst/>
          </a:prstGeom>
        </xdr:spPr>
      </xdr:pic>
      <xdr:sp macro="" textlink="$K$43">
        <xdr:nvSpPr>
          <xdr:cNvPr id="77" name="TextBox 76"/>
          <xdr:cNvSpPr txBox="1"/>
        </xdr:nvSpPr>
        <xdr:spPr>
          <a:xfrm>
            <a:off x="658587" y="5010336"/>
            <a:ext cx="3461657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2016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8" name="TextBox 77"/>
          <xdr:cNvSpPr txBox="1"/>
        </xdr:nvSpPr>
        <xdr:spPr>
          <a:xfrm>
            <a:off x="650072" y="5375840"/>
            <a:ext cx="3470172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77%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3</xdr:col>
      <xdr:colOff>69498</xdr:colOff>
      <xdr:row>31</xdr:row>
      <xdr:rowOff>39040</xdr:rowOff>
    </xdr:from>
    <xdr:to>
      <xdr:col>4</xdr:col>
      <xdr:colOff>616864</xdr:colOff>
      <xdr:row>37</xdr:row>
      <xdr:rowOff>97767</xdr:rowOff>
    </xdr:to>
    <xdr:grpSp>
      <xdr:nvGrpSpPr>
        <xdr:cNvPr id="28" name="Group 27"/>
        <xdr:cNvGrpSpPr/>
      </xdr:nvGrpSpPr>
      <xdr:grpSpPr>
        <a:xfrm>
          <a:off x="583848" y="5744515"/>
          <a:ext cx="1137916" cy="1030277"/>
          <a:chOff x="581126" y="5926941"/>
          <a:chExt cx="1140643" cy="1039715"/>
        </a:xfrm>
      </xdr:grpSpPr>
      <xdr:pic>
        <xdr:nvPicPr>
          <xdr:cNvPr id="67" name="Picture 66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1496" y="5936454"/>
            <a:ext cx="1098250" cy="1030202"/>
          </a:xfrm>
          <a:prstGeom prst="rect">
            <a:avLst/>
          </a:prstGeom>
        </xdr:spPr>
      </xdr:pic>
      <xdr:sp macro="" textlink="$K$44">
        <xdr:nvSpPr>
          <xdr:cNvPr id="72" name="TextBox 71"/>
          <xdr:cNvSpPr txBox="1"/>
        </xdr:nvSpPr>
        <xdr:spPr>
          <a:xfrm>
            <a:off x="624489" y="5926941"/>
            <a:ext cx="1097280" cy="692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9" name="TextBox 78"/>
          <xdr:cNvSpPr txBox="1"/>
        </xdr:nvSpPr>
        <xdr:spPr>
          <a:xfrm>
            <a:off x="581126" y="6582420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71%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4</xdr:col>
      <xdr:colOff>709154</xdr:colOff>
      <xdr:row>31</xdr:row>
      <xdr:rowOff>27990</xdr:rowOff>
    </xdr:from>
    <xdr:to>
      <xdr:col>6</xdr:col>
      <xdr:colOff>302228</xdr:colOff>
      <xdr:row>37</xdr:row>
      <xdr:rowOff>102194</xdr:rowOff>
    </xdr:to>
    <xdr:grpSp>
      <xdr:nvGrpSpPr>
        <xdr:cNvPr id="26" name="Group 25"/>
        <xdr:cNvGrpSpPr/>
      </xdr:nvGrpSpPr>
      <xdr:grpSpPr>
        <a:xfrm>
          <a:off x="1814054" y="5733465"/>
          <a:ext cx="1098024" cy="1045754"/>
          <a:chOff x="1879370" y="5915802"/>
          <a:chExt cx="1100745" cy="1055279"/>
        </a:xfrm>
      </xdr:grpSpPr>
      <xdr:pic>
        <xdr:nvPicPr>
          <xdr:cNvPr id="66" name="Picture 65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4587" y="5943600"/>
            <a:ext cx="1095528" cy="1027481"/>
          </a:xfrm>
          <a:prstGeom prst="rect">
            <a:avLst/>
          </a:prstGeom>
        </xdr:spPr>
      </xdr:pic>
      <xdr:sp macro="" textlink="$K$45">
        <xdr:nvSpPr>
          <xdr:cNvPr id="73" name="TextBox 72"/>
          <xdr:cNvSpPr txBox="1"/>
        </xdr:nvSpPr>
        <xdr:spPr>
          <a:xfrm>
            <a:off x="1879966" y="5915802"/>
            <a:ext cx="1097280" cy="69204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80" name="TextBox 79"/>
          <xdr:cNvSpPr txBox="1"/>
        </xdr:nvSpPr>
        <xdr:spPr>
          <a:xfrm>
            <a:off x="1879370" y="6601810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84%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 editAs="absolute">
    <xdr:from>
      <xdr:col>6</xdr:col>
      <xdr:colOff>392304</xdr:colOff>
      <xdr:row>31</xdr:row>
      <xdr:rowOff>45266</xdr:rowOff>
    </xdr:from>
    <xdr:to>
      <xdr:col>8</xdr:col>
      <xdr:colOff>171602</xdr:colOff>
      <xdr:row>37</xdr:row>
      <xdr:rowOff>98111</xdr:rowOff>
    </xdr:to>
    <xdr:grpSp>
      <xdr:nvGrpSpPr>
        <xdr:cNvPr id="27" name="Group 26"/>
        <xdr:cNvGrpSpPr/>
      </xdr:nvGrpSpPr>
      <xdr:grpSpPr>
        <a:xfrm>
          <a:off x="3002154" y="5750741"/>
          <a:ext cx="1103273" cy="1024395"/>
          <a:chOff x="3048419" y="5922192"/>
          <a:chExt cx="1101913" cy="1033920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56164" y="5928631"/>
            <a:ext cx="1094168" cy="1027481"/>
          </a:xfrm>
          <a:prstGeom prst="rect">
            <a:avLst/>
          </a:prstGeom>
        </xdr:spPr>
      </xdr:pic>
      <xdr:sp macro="" textlink="$K$46">
        <xdr:nvSpPr>
          <xdr:cNvPr id="76" name="TextBox 75"/>
          <xdr:cNvSpPr txBox="1"/>
        </xdr:nvSpPr>
        <xdr:spPr>
          <a:xfrm>
            <a:off x="3048419" y="5922192"/>
            <a:ext cx="1098574" cy="69217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81" name="TextBox 80"/>
          <xdr:cNvSpPr txBox="1"/>
        </xdr:nvSpPr>
        <xdr:spPr>
          <a:xfrm>
            <a:off x="3052288" y="6580954"/>
            <a:ext cx="1097280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76%</a:t>
            </a:fld>
            <a:endParaRPr lang="en-US" sz="16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125525</xdr:colOff>
      <xdr:row>6</xdr:row>
      <xdr:rowOff>201265</xdr:rowOff>
    </xdr:from>
    <xdr:to>
      <xdr:col>16</xdr:col>
      <xdr:colOff>472673</xdr:colOff>
      <xdr:row>16</xdr:row>
      <xdr:rowOff>96614</xdr:rowOff>
    </xdr:to>
    <xdr:grpSp>
      <xdr:nvGrpSpPr>
        <xdr:cNvPr id="11" name="Group 10"/>
        <xdr:cNvGrpSpPr/>
      </xdr:nvGrpSpPr>
      <xdr:grpSpPr>
        <a:xfrm>
          <a:off x="639875" y="1401415"/>
          <a:ext cx="9195873" cy="1895599"/>
          <a:chOff x="668450" y="1429990"/>
          <a:chExt cx="9195873" cy="1895599"/>
        </a:xfrm>
      </xdr:grpSpPr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67625" y="1438275"/>
            <a:ext cx="2162477" cy="885949"/>
          </a:xfrm>
          <a:prstGeom prst="rect">
            <a:avLst/>
          </a:prstGeom>
        </xdr:spPr>
      </xdr:pic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77150" y="2419350"/>
            <a:ext cx="2162477" cy="885949"/>
          </a:xfrm>
          <a:prstGeom prst="rect">
            <a:avLst/>
          </a:prstGeom>
        </xdr:spPr>
      </xdr:pic>
      <xdr:pic>
        <xdr:nvPicPr>
          <xdr:cNvPr id="52" name="Picture 5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41084" y="2430115"/>
            <a:ext cx="2162477" cy="885949"/>
          </a:xfrm>
          <a:prstGeom prst="rect">
            <a:avLst/>
          </a:prstGeom>
        </xdr:spPr>
      </xdr:pic>
      <xdr:pic>
        <xdr:nvPicPr>
          <xdr:cNvPr id="50" name="Picture 4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1559" y="1449040"/>
            <a:ext cx="2162477" cy="885949"/>
          </a:xfrm>
          <a:prstGeom prst="rect">
            <a:avLst/>
          </a:prstGeom>
        </xdr:spPr>
      </xdr:pic>
      <xdr:pic>
        <xdr:nvPicPr>
          <xdr:cNvPr id="49" name="Picture 4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7459" y="1458565"/>
            <a:ext cx="2162477" cy="885949"/>
          </a:xfrm>
          <a:prstGeom prst="rect">
            <a:avLst/>
          </a:prstGeom>
        </xdr:spPr>
      </xdr:pic>
      <xdr:pic>
        <xdr:nvPicPr>
          <xdr:cNvPr id="53" name="Picture 5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07459" y="2439640"/>
            <a:ext cx="2162477" cy="885949"/>
          </a:xfrm>
          <a:prstGeom prst="rect">
            <a:avLst/>
          </a:prstGeom>
        </xdr:spPr>
      </xdr:pic>
      <xdr:pic>
        <xdr:nvPicPr>
          <xdr:cNvPr id="54" name="Picture 5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3359" y="2439640"/>
            <a:ext cx="2162477" cy="885949"/>
          </a:xfrm>
          <a:prstGeom prst="rect">
            <a:avLst/>
          </a:prstGeom>
        </xdr:spPr>
      </xdr:pic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2884" y="1458565"/>
            <a:ext cx="2162477" cy="885949"/>
          </a:xfrm>
          <a:prstGeom prst="rect">
            <a:avLst/>
          </a:prstGeom>
        </xdr:spPr>
      </xdr:pic>
      <xdr:grpSp>
        <xdr:nvGrpSpPr>
          <xdr:cNvPr id="4" name="Group 3"/>
          <xdr:cNvGrpSpPr/>
        </xdr:nvGrpSpPr>
        <xdr:grpSpPr>
          <a:xfrm>
            <a:off x="668450" y="1429990"/>
            <a:ext cx="9195873" cy="1894308"/>
            <a:chOff x="830375" y="1429990"/>
            <a:chExt cx="9195873" cy="1894308"/>
          </a:xfrm>
        </xdr:grpSpPr>
        <xdr:sp macro="" textlink="">
          <xdr:nvSpPr>
            <xdr:cNvPr id="39" name="TextBox 38"/>
            <xdr:cNvSpPr txBox="1"/>
          </xdr:nvSpPr>
          <xdr:spPr>
            <a:xfrm>
              <a:off x="1487161" y="1897045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Female</a:t>
              </a:r>
            </a:p>
          </xdr:txBody>
        </xdr:sp>
        <xdr:sp macro="" textlink="$AA$3">
          <xdr:nvSpPr>
            <xdr:cNvPr id="60" name="TextBox 59"/>
            <xdr:cNvSpPr txBox="1"/>
          </xdr:nvSpPr>
          <xdr:spPr>
            <a:xfrm>
              <a:off x="5502562" y="2883807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E830D87A-402B-4193-85AB-4C579C5D9E38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20%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Y$3">
          <xdr:nvSpPr>
            <xdr:cNvPr id="61" name="TextBox 60"/>
            <xdr:cNvSpPr txBox="1"/>
          </xdr:nvSpPr>
          <xdr:spPr>
            <a:xfrm>
              <a:off x="870712" y="2891440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77A2BC7A-CF0C-4CEC-96C5-6315044DFF5F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90%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Z$3">
          <xdr:nvSpPr>
            <xdr:cNvPr id="62" name="TextBox 61"/>
            <xdr:cNvSpPr txBox="1"/>
          </xdr:nvSpPr>
          <xdr:spPr>
            <a:xfrm>
              <a:off x="3186745" y="2873429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B5C59C3C-5BE4-496B-9F07-A6E9DD2A01FD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9%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AB$3">
          <xdr:nvSpPr>
            <xdr:cNvPr id="63" name="TextBox 62"/>
            <xdr:cNvSpPr txBox="1"/>
          </xdr:nvSpPr>
          <xdr:spPr>
            <a:xfrm>
              <a:off x="7859875" y="2876969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6ACB1BA9-4028-423D-A040-9D7F62ABA2C1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27%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64" name="TextBox 63"/>
            <xdr:cNvSpPr txBox="1"/>
          </xdr:nvSpPr>
          <xdr:spPr>
            <a:xfrm>
              <a:off x="6107526" y="2869639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within next five years</a:t>
              </a:r>
            </a:p>
          </xdr:txBody>
        </xdr:sp>
        <xdr:sp macro="" textlink="">
          <xdr:nvSpPr>
            <xdr:cNvPr id="65" name="TextBox 64"/>
            <xdr:cNvSpPr txBox="1"/>
          </xdr:nvSpPr>
          <xdr:spPr>
            <a:xfrm>
              <a:off x="1495905" y="2872566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Headquarters</a:t>
              </a:r>
            </a:p>
          </xdr:txBody>
        </xdr:sp>
        <xdr:sp macro="" textlink="">
          <xdr:nvSpPr>
            <xdr:cNvPr id="66" name="TextBox 65"/>
            <xdr:cNvSpPr txBox="1"/>
          </xdr:nvSpPr>
          <xdr:spPr>
            <a:xfrm>
              <a:off x="3805905" y="2885386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Served</a:t>
              </a:r>
            </a:p>
          </xdr:txBody>
        </xdr:sp>
        <xdr:sp macro="" textlink="">
          <xdr:nvSpPr>
            <xdr:cNvPr id="67" name="TextBox 66"/>
            <xdr:cNvSpPr txBox="1"/>
          </xdr:nvSpPr>
          <xdr:spPr>
            <a:xfrm>
              <a:off x="8480912" y="2869882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within the next year</a:t>
              </a:r>
            </a:p>
          </xdr:txBody>
        </xdr:sp>
        <xdr:sp macro="" textlink="$V$3">
          <xdr:nvSpPr>
            <xdr:cNvPr id="44" name="TextBox 43"/>
            <xdr:cNvSpPr txBox="1"/>
          </xdr:nvSpPr>
          <xdr:spPr>
            <a:xfrm>
              <a:off x="3180353" y="1905050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2656A883-C566-46B4-BD0A-26B53EF58D0F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6%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45" name="TextBox 44"/>
            <xdr:cNvSpPr txBox="1"/>
          </xdr:nvSpPr>
          <xdr:spPr>
            <a:xfrm>
              <a:off x="3810620" y="1901928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Hispanic/ Latino</a:t>
              </a:r>
            </a:p>
          </xdr:txBody>
        </xdr:sp>
        <xdr:sp macro="" textlink="$W$3">
          <xdr:nvSpPr>
            <xdr:cNvPr id="51" name="TextBox 50"/>
            <xdr:cNvSpPr txBox="1"/>
          </xdr:nvSpPr>
          <xdr:spPr>
            <a:xfrm>
              <a:off x="5496764" y="1897062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A8377190-2A54-49D0-A0F4-CDC2B5D87AFB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6%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$X$3">
          <xdr:nvSpPr>
            <xdr:cNvPr id="56" name="TextBox 55"/>
            <xdr:cNvSpPr txBox="1"/>
          </xdr:nvSpPr>
          <xdr:spPr>
            <a:xfrm>
              <a:off x="7831336" y="1885950"/>
              <a:ext cx="768096" cy="42862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B0972FAE-DE7C-4AB5-9A82-FEFF197E114E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pPr marL="0" indent="0" algn="ctr"/>
                <a:t>3%</a:t>
              </a:fld>
              <a:endParaRPr lang="en-US" sz="2000" b="1" i="0" u="none" strike="noStrike">
                <a:solidFill>
                  <a:srgbClr val="595959"/>
                </a:solidFill>
                <a:latin typeface="+mn-lt"/>
                <a:ea typeface="+mn-ea"/>
                <a:cs typeface="Arial"/>
              </a:endParaRPr>
            </a:p>
          </xdr:txBody>
        </xdr:sp>
        <xdr:sp macro="" textlink="">
          <xdr:nvSpPr>
            <xdr:cNvPr id="57" name="TextBox 56"/>
            <xdr:cNvSpPr txBox="1"/>
          </xdr:nvSpPr>
          <xdr:spPr>
            <a:xfrm>
              <a:off x="6113817" y="1904984"/>
              <a:ext cx="1545336" cy="438912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with a disability</a:t>
              </a:r>
            </a:p>
          </xdr:txBody>
        </xdr:sp>
        <xdr:sp macro="" textlink="">
          <xdr:nvSpPr>
            <xdr:cNvPr id="58" name="TextBox 57"/>
            <xdr:cNvSpPr txBox="1"/>
          </xdr:nvSpPr>
          <xdr:spPr>
            <a:xfrm>
              <a:off x="8447915" y="1857375"/>
              <a:ext cx="1543810" cy="52387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100" b="1" i="0" u="none" strike="noStrike">
                  <a:solidFill>
                    <a:srgbClr val="595959"/>
                  </a:solidFill>
                  <a:latin typeface="+mn-lt"/>
                  <a:ea typeface="+mn-ea"/>
                  <a:cs typeface="Arial"/>
                </a:rPr>
                <a:t>Gay, Lesbian, Bisexual, or Transgender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7827510" y="1429990"/>
              <a:ext cx="2164215" cy="475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SEXUAL</a:t>
              </a:r>
              <a:r>
                <a:rPr lang="en-US" sz="1200" b="1" baseline="0">
                  <a:solidFill>
                    <a:schemeClr val="bg1"/>
                  </a:solidFill>
                </a:rPr>
                <a:t> ORIENTATION / GENDER IDENTITY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0" name="TextBox 69"/>
            <xdr:cNvSpPr txBox="1"/>
          </xdr:nvSpPr>
          <xdr:spPr>
            <a:xfrm>
              <a:off x="830375" y="2432602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LOCATION</a:t>
              </a:r>
            </a:p>
          </xdr:txBody>
        </xdr:sp>
        <xdr:sp macro="" textlink="">
          <xdr:nvSpPr>
            <xdr:cNvPr id="71" name="TextBox 70"/>
            <xdr:cNvSpPr txBox="1"/>
          </xdr:nvSpPr>
          <xdr:spPr>
            <a:xfrm>
              <a:off x="3168959" y="2426806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MILITARY</a:t>
              </a:r>
              <a:r>
                <a:rPr lang="en-US" sz="1200" b="1" baseline="0">
                  <a:solidFill>
                    <a:schemeClr val="bg1"/>
                  </a:solidFill>
                </a:rPr>
                <a:t> SERVICE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2" name="TextBox 71"/>
            <xdr:cNvSpPr txBox="1"/>
          </xdr:nvSpPr>
          <xdr:spPr>
            <a:xfrm>
              <a:off x="3170200" y="1439805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HISPANIC/LATINO</a:t>
              </a:r>
            </a:p>
          </xdr:txBody>
        </xdr:sp>
        <xdr:sp macro="" textlink="">
          <xdr:nvSpPr>
            <xdr:cNvPr id="73" name="TextBox 72"/>
            <xdr:cNvSpPr txBox="1"/>
          </xdr:nvSpPr>
          <xdr:spPr>
            <a:xfrm>
              <a:off x="5477218" y="1440640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DISABILITY</a:t>
              </a:r>
              <a:r>
                <a:rPr lang="en-US" sz="1200" b="1" baseline="0">
                  <a:solidFill>
                    <a:schemeClr val="bg1"/>
                  </a:solidFill>
                </a:rPr>
                <a:t> STATUS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74" name="TextBox 73"/>
            <xdr:cNvSpPr txBox="1"/>
          </xdr:nvSpPr>
          <xdr:spPr>
            <a:xfrm>
              <a:off x="5498850" y="2417281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RETIREMENT</a:t>
              </a:r>
            </a:p>
          </xdr:txBody>
        </xdr:sp>
        <xdr:sp macro="" textlink="">
          <xdr:nvSpPr>
            <xdr:cNvPr id="75" name="TextBox 74"/>
            <xdr:cNvSpPr txBox="1"/>
          </xdr:nvSpPr>
          <xdr:spPr>
            <a:xfrm>
              <a:off x="7843440" y="2412189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>
                  <a:solidFill>
                    <a:schemeClr val="bg1"/>
                  </a:solidFill>
                </a:rPr>
                <a:t>PLAN</a:t>
              </a:r>
              <a:r>
                <a:rPr lang="en-US" sz="1200" b="1" baseline="0">
                  <a:solidFill>
                    <a:schemeClr val="bg1"/>
                  </a:solidFill>
                </a:rPr>
                <a:t> TO LEAVE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  <xdr:sp macro="" textlink="$U$3">
          <xdr:nvSpPr>
            <xdr:cNvPr id="76" name="TextBox 75"/>
            <xdr:cNvSpPr txBox="1"/>
          </xdr:nvSpPr>
          <xdr:spPr>
            <a:xfrm>
              <a:off x="854153" y="1903625"/>
              <a:ext cx="768096" cy="42976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fld id="{8BC46AAB-530E-495F-96ED-131C2C9D4F32}" type="TxLink">
                <a:rPr lang="en-US" sz="2000" b="1" i="0" u="none" strike="noStrike">
                  <a:solidFill>
                    <a:srgbClr val="595959"/>
                  </a:solidFill>
                  <a:latin typeface="+mn-lt"/>
                  <a:cs typeface="Arial"/>
                </a:rPr>
                <a:pPr algn="ctr"/>
                <a:t>41%</a:t>
              </a:fld>
              <a:endParaRPr lang="en-US" sz="2000" b="1">
                <a:solidFill>
                  <a:srgbClr val="4D5F6F"/>
                </a:solidFill>
                <a:latin typeface="+mn-lt"/>
              </a:endParaRP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845283" y="1445602"/>
              <a:ext cx="2167128" cy="4754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200" b="1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GENDER</a:t>
              </a:r>
              <a:endParaRPr lang="en-US" sz="12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  <xdr:twoCellAnchor editAs="absolute">
    <xdr:from>
      <xdr:col>1</xdr:col>
      <xdr:colOff>7327</xdr:colOff>
      <xdr:row>0</xdr:row>
      <xdr:rowOff>159971</xdr:rowOff>
    </xdr:from>
    <xdr:to>
      <xdr:col>17</xdr:col>
      <xdr:colOff>178776</xdr:colOff>
      <xdr:row>6</xdr:row>
      <xdr:rowOff>41276</xdr:rowOff>
    </xdr:to>
    <xdr:pic>
      <xdr:nvPicPr>
        <xdr:cNvPr id="42" name="Picture 4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7" r="110" b="6310"/>
        <a:stretch/>
      </xdr:blipFill>
      <xdr:spPr>
        <a:xfrm>
          <a:off x="207352" y="159971"/>
          <a:ext cx="10020299" cy="1081455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17</xdr:row>
      <xdr:rowOff>98563</xdr:rowOff>
    </xdr:from>
    <xdr:to>
      <xdr:col>9</xdr:col>
      <xdr:colOff>704849</xdr:colOff>
      <xdr:row>39</xdr:row>
      <xdr:rowOff>68251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16" name="TextBox 15"/>
        <xdr:cNvSpPr txBox="1"/>
      </xdr:nvSpPr>
      <xdr:spPr>
        <a:xfrm>
          <a:off x="723900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absolute">
    <xdr:from>
      <xdr:col>7</xdr:col>
      <xdr:colOff>95251</xdr:colOff>
      <xdr:row>4</xdr:row>
      <xdr:rowOff>57150</xdr:rowOff>
    </xdr:from>
    <xdr:to>
      <xdr:col>17</xdr:col>
      <xdr:colOff>13192</xdr:colOff>
      <xdr:row>6</xdr:row>
      <xdr:rowOff>0</xdr:rowOff>
    </xdr:to>
    <xdr:sp macro="" textlink="$T$3">
      <xdr:nvSpPr>
        <xdr:cNvPr id="33" name="Rectangle 32"/>
        <xdr:cNvSpPr/>
      </xdr:nvSpPr>
      <xdr:spPr>
        <a:xfrm>
          <a:off x="3505201" y="933450"/>
          <a:ext cx="6556866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52479E-6BEC-46E8-B62C-65DDFB4CDD40}" type="TxLink">
            <a:rPr lang="en-US" sz="1200" b="1" i="0" u="none" strike="noStrike">
              <a:solidFill>
                <a:srgbClr val="FFFFFF"/>
              </a:solidFill>
              <a:latin typeface="+mn-lt"/>
              <a:cs typeface="Arial"/>
            </a:rPr>
            <a:pPr algn="r"/>
            <a:t>Federal Energy Regulatory Commission</a:t>
          </a:fld>
          <a:endParaRPr lang="en-US" sz="12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790989</xdr:colOff>
      <xdr:row>17</xdr:row>
      <xdr:rowOff>101046</xdr:rowOff>
    </xdr:from>
    <xdr:to>
      <xdr:col>17</xdr:col>
      <xdr:colOff>76588</xdr:colOff>
      <xdr:row>39</xdr:row>
      <xdr:rowOff>66675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923925</xdr:colOff>
          <xdr:row>19</xdr:row>
          <xdr:rowOff>123825</xdr:rowOff>
        </xdr:from>
        <xdr:to>
          <xdr:col>11</xdr:col>
          <xdr:colOff>428625</xdr:colOff>
          <xdr:row>23</xdr:row>
          <xdr:rowOff>0</xdr:rowOff>
        </xdr:to>
        <xdr:sp macro="" textlink="">
          <xdr:nvSpPr>
            <xdr:cNvPr id="54283" name="List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95250</xdr:colOff>
          <xdr:row>19</xdr:row>
          <xdr:rowOff>95250</xdr:rowOff>
        </xdr:from>
        <xdr:to>
          <xdr:col>4</xdr:col>
          <xdr:colOff>495300</xdr:colOff>
          <xdr:row>22</xdr:row>
          <xdr:rowOff>47625</xdr:rowOff>
        </xdr:to>
        <xdr:sp macro="" textlink="">
          <xdr:nvSpPr>
            <xdr:cNvPr id="54287" name="List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DASHBOARD_DEMOGRAPHICS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chemeClr val="accent1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50800" y="50800"/>
          <a:ext cx="4981574" cy="3543301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4D7AA3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0.0066</cdr:x>
      <cdr:y>0</cdr:y>
    </cdr:from>
    <cdr:ext cx="4739976" cy="348834"/>
    <cdr:sp macro="" textlink="DASHBOARD_DEMOGRAPHICS!$C$53">
      <cdr:nvSpPr>
        <cdr:cNvPr id="2" name="TextBox 1"/>
        <cdr:cNvSpPr txBox="1"/>
      </cdr:nvSpPr>
      <cdr:spPr>
        <a:xfrm xmlns:a="http://schemas.openxmlformats.org/drawingml/2006/main">
          <a:off x="31603" y="0"/>
          <a:ext cx="4740008" cy="348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chemeClr val="accent1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83595" cy="3657600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4D7AA3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4D7AA4"/>
        </a:solidFill>
      </a:spPr>
      <a:bodyPr vertOverflow="clip" horzOverflow="clip" wrap="square" rtlCol="0" anchor="ctr">
        <a:noAutofit/>
      </a:bodyPr>
      <a:lstStyle>
        <a:defPPr marL="0" indent="0" algn="ctr">
          <a:defRPr sz="12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 tint="0.59999389629810485"/>
    <pageSetUpPr autoPageBreaks="0"/>
  </sheetPr>
  <dimension ref="A1:BX220"/>
  <sheetViews>
    <sheetView showGridLines="0" showRowColHeaders="0" tabSelected="1" zoomScaleNormal="100" zoomScalePageLayoutView="200" workbookViewId="0">
      <selection activeCell="AD16" sqref="AD16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8" width="2.7109375" style="17" customWidth="1"/>
    <col min="19" max="19" width="2.5703125" style="17" customWidth="1"/>
    <col min="20" max="37" width="2.5703125" style="18" customWidth="1"/>
    <col min="38" max="38" width="2.5703125" style="20" customWidth="1"/>
    <col min="39" max="39" width="2.5703125" style="19" customWidth="1"/>
    <col min="40" max="46" width="2.5703125" style="20" customWidth="1"/>
    <col min="47" max="56" width="2.7109375" style="20" customWidth="1"/>
    <col min="57" max="60" width="2.7109375" style="21" customWidth="1"/>
    <col min="61" max="62" width="2.85546875" style="21" customWidth="1"/>
    <col min="63" max="71" width="2.85546875" style="17" customWidth="1"/>
    <col min="72" max="76" width="8.85546875" style="17" hidden="1" customWidth="1"/>
    <col min="77" max="77" width="0" style="17" hidden="1" customWidth="1"/>
    <col min="78" max="16384" width="8.85546875" style="17"/>
  </cols>
  <sheetData>
    <row r="1" spans="2:53" ht="15.75" customHeight="1" thickBot="1" x14ac:dyDescent="0.25">
      <c r="S1" s="8"/>
      <c r="AF1" s="8"/>
      <c r="AG1" s="8"/>
      <c r="AH1" s="8"/>
      <c r="AI1" s="8"/>
      <c r="AJ1" s="8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8"/>
      <c r="T2" s="72" t="s">
        <v>149</v>
      </c>
      <c r="U2" s="72" t="s">
        <v>150</v>
      </c>
      <c r="V2" s="72" t="s">
        <v>151</v>
      </c>
      <c r="W2" s="72" t="s">
        <v>152</v>
      </c>
      <c r="X2" s="72" t="s">
        <v>153</v>
      </c>
      <c r="Y2" s="72" t="s">
        <v>154</v>
      </c>
      <c r="Z2" s="72" t="s">
        <v>155</v>
      </c>
      <c r="AA2" s="72" t="s">
        <v>156</v>
      </c>
      <c r="AB2" s="72" t="s">
        <v>157</v>
      </c>
      <c r="AC2" s="72" t="s">
        <v>158</v>
      </c>
      <c r="AD2" s="72" t="s">
        <v>159</v>
      </c>
      <c r="AE2" s="72" t="s">
        <v>160</v>
      </c>
      <c r="AF2" s="8"/>
      <c r="AG2" s="8"/>
      <c r="AH2" s="8"/>
      <c r="AI2" s="8"/>
      <c r="AJ2" s="8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6.25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9"/>
      <c r="S3" s="8"/>
      <c r="T3" s="12" t="s">
        <v>161</v>
      </c>
      <c r="U3" s="8" t="s">
        <v>162</v>
      </c>
      <c r="V3" s="30">
        <v>1150</v>
      </c>
      <c r="W3" s="30">
        <v>1398</v>
      </c>
      <c r="X3" s="31">
        <v>0.82299999999999995</v>
      </c>
      <c r="Y3" s="8">
        <v>58</v>
      </c>
      <c r="Z3" s="8">
        <v>0</v>
      </c>
      <c r="AA3" s="32">
        <v>0.77</v>
      </c>
      <c r="AB3" s="32">
        <v>0.71</v>
      </c>
      <c r="AC3" s="32">
        <v>0.84</v>
      </c>
      <c r="AD3" s="32">
        <v>0.76</v>
      </c>
      <c r="AE3" s="8" t="s">
        <v>163</v>
      </c>
      <c r="AF3" s="8"/>
      <c r="AG3" s="8"/>
      <c r="AH3" s="8"/>
      <c r="AI3" s="8"/>
      <c r="AJ3" s="8"/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5" x14ac:dyDescent="0.25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8"/>
      <c r="T4" s="72" t="s">
        <v>164</v>
      </c>
      <c r="U4" s="72" t="s">
        <v>165</v>
      </c>
      <c r="V4" s="72" t="s">
        <v>164</v>
      </c>
      <c r="W4" s="72" t="s">
        <v>165</v>
      </c>
      <c r="X4" s="72" t="s">
        <v>164</v>
      </c>
      <c r="Y4" s="72" t="s">
        <v>165</v>
      </c>
      <c r="Z4" s="72" t="s">
        <v>164</v>
      </c>
      <c r="AA4" s="72" t="s">
        <v>165</v>
      </c>
      <c r="AB4" s="72" t="s">
        <v>164</v>
      </c>
      <c r="AC4" s="72" t="s">
        <v>165</v>
      </c>
      <c r="AD4" s="72" t="s">
        <v>164</v>
      </c>
      <c r="AE4" s="72" t="s">
        <v>165</v>
      </c>
      <c r="AF4" s="8"/>
      <c r="AG4" s="8"/>
      <c r="AH4" s="8"/>
      <c r="AI4" s="8"/>
      <c r="AJ4" s="8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x14ac:dyDescent="0.2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9"/>
      <c r="S5" s="8"/>
      <c r="T5" s="8">
        <v>7</v>
      </c>
      <c r="U5" s="32">
        <v>0.97</v>
      </c>
      <c r="V5" s="8">
        <v>33</v>
      </c>
      <c r="W5" s="32">
        <v>0.37</v>
      </c>
      <c r="X5" s="8">
        <v>33</v>
      </c>
      <c r="Y5" s="32">
        <v>0.32</v>
      </c>
      <c r="Z5" s="8">
        <v>28</v>
      </c>
      <c r="AA5" s="32">
        <v>0.01</v>
      </c>
      <c r="AB5" s="8">
        <v>7</v>
      </c>
      <c r="AC5" s="32">
        <v>0.7</v>
      </c>
      <c r="AD5" s="8">
        <v>33</v>
      </c>
      <c r="AE5" s="32">
        <v>0.14000000000000001</v>
      </c>
      <c r="AF5" s="8"/>
      <c r="AG5" s="8"/>
      <c r="AH5" s="8"/>
      <c r="AI5" s="8"/>
      <c r="AJ5" s="8"/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29"/>
      <c r="S6" s="8"/>
      <c r="T6" s="8">
        <v>28</v>
      </c>
      <c r="U6" s="32">
        <v>0.92</v>
      </c>
      <c r="V6" s="8">
        <v>23</v>
      </c>
      <c r="W6" s="32">
        <v>0.39</v>
      </c>
      <c r="X6" s="8">
        <v>23</v>
      </c>
      <c r="Y6" s="32">
        <v>0.28999999999999998</v>
      </c>
      <c r="Z6" s="8">
        <v>7</v>
      </c>
      <c r="AA6" s="32">
        <v>0.01</v>
      </c>
      <c r="AB6" s="8">
        <v>49</v>
      </c>
      <c r="AC6" s="32">
        <v>0.64</v>
      </c>
      <c r="AD6" s="8">
        <v>23</v>
      </c>
      <c r="AE6" s="32">
        <v>0.12</v>
      </c>
      <c r="AF6" s="8"/>
      <c r="AG6" s="8"/>
      <c r="AH6" s="8"/>
      <c r="AI6" s="8"/>
      <c r="AJ6" s="8"/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x14ac:dyDescent="0.2">
      <c r="B7" s="25"/>
      <c r="C7" s="27"/>
      <c r="D7" s="34"/>
      <c r="E7" s="34"/>
      <c r="F7" s="35"/>
      <c r="G7" s="35"/>
      <c r="H7" s="122"/>
      <c r="I7" s="122"/>
      <c r="J7" s="27"/>
      <c r="K7" s="27"/>
      <c r="L7" s="27"/>
      <c r="M7" s="27"/>
      <c r="N7" s="27"/>
      <c r="O7" s="27"/>
      <c r="P7" s="27"/>
      <c r="Q7" s="27"/>
      <c r="R7" s="29"/>
      <c r="S7" s="8"/>
      <c r="T7" s="8">
        <v>42</v>
      </c>
      <c r="U7" s="32">
        <v>0.91</v>
      </c>
      <c r="V7" s="8">
        <v>67</v>
      </c>
      <c r="W7" s="32">
        <v>0.46</v>
      </c>
      <c r="X7" s="8">
        <v>24</v>
      </c>
      <c r="Y7" s="32">
        <v>0.27</v>
      </c>
      <c r="Z7" s="8">
        <v>39</v>
      </c>
      <c r="AA7" s="32">
        <v>0.02</v>
      </c>
      <c r="AB7" s="8">
        <v>42</v>
      </c>
      <c r="AC7" s="32">
        <v>0.62</v>
      </c>
      <c r="AD7" s="8">
        <v>22</v>
      </c>
      <c r="AE7" s="32">
        <v>0.1</v>
      </c>
      <c r="AF7" s="8"/>
      <c r="AG7" s="8"/>
      <c r="AH7" s="8"/>
      <c r="AI7" s="8"/>
      <c r="AJ7" s="8"/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23"/>
      <c r="I8" s="123"/>
      <c r="J8" s="27"/>
      <c r="K8" s="27"/>
      <c r="L8" s="27"/>
      <c r="M8" s="27"/>
      <c r="N8" s="27"/>
      <c r="O8" s="27"/>
      <c r="P8" s="27"/>
      <c r="Q8" s="27"/>
      <c r="R8" s="29"/>
      <c r="S8" s="8"/>
      <c r="T8" s="8">
        <v>8</v>
      </c>
      <c r="U8" s="32">
        <v>0.91</v>
      </c>
      <c r="V8" s="8">
        <v>24</v>
      </c>
      <c r="W8" s="32">
        <v>0.46</v>
      </c>
      <c r="X8" s="8">
        <v>32</v>
      </c>
      <c r="Y8" s="32">
        <v>0.24</v>
      </c>
      <c r="Z8" s="8">
        <v>8</v>
      </c>
      <c r="AA8" s="32">
        <v>0.02</v>
      </c>
      <c r="AB8" s="8">
        <v>48</v>
      </c>
      <c r="AC8" s="32">
        <v>0.56999999999999995</v>
      </c>
      <c r="AD8" s="8">
        <v>25</v>
      </c>
      <c r="AE8" s="32">
        <v>0.09</v>
      </c>
      <c r="AF8" s="8"/>
      <c r="AG8" s="8"/>
      <c r="AH8" s="8"/>
      <c r="AI8" s="8"/>
      <c r="AJ8" s="8"/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23"/>
      <c r="I9" s="123"/>
      <c r="J9" s="27"/>
      <c r="K9" s="27"/>
      <c r="L9" s="27"/>
      <c r="M9" s="27"/>
      <c r="N9" s="27"/>
      <c r="O9" s="27"/>
      <c r="P9" s="27"/>
      <c r="Q9" s="27"/>
      <c r="R9" s="29"/>
      <c r="S9" s="8"/>
      <c r="T9" s="8">
        <v>49</v>
      </c>
      <c r="U9" s="32">
        <v>0.9</v>
      </c>
      <c r="V9" s="8">
        <v>32</v>
      </c>
      <c r="W9" s="32">
        <v>0.47</v>
      </c>
      <c r="X9" s="8">
        <v>22</v>
      </c>
      <c r="Y9" s="32">
        <v>0.24</v>
      </c>
      <c r="Z9" s="8">
        <v>13</v>
      </c>
      <c r="AA9" s="32">
        <v>0.03</v>
      </c>
      <c r="AB9" s="8">
        <v>28</v>
      </c>
      <c r="AC9" s="32">
        <v>0.56000000000000005</v>
      </c>
      <c r="AD9" s="8">
        <v>32</v>
      </c>
      <c r="AE9" s="32">
        <v>0.09</v>
      </c>
      <c r="AF9" s="8"/>
      <c r="AG9" s="8"/>
      <c r="AH9" s="8"/>
      <c r="AI9" s="36"/>
      <c r="AJ9" s="37"/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23"/>
      <c r="I10" s="123"/>
      <c r="J10" s="27"/>
      <c r="K10" s="27"/>
      <c r="L10" s="27"/>
      <c r="M10" s="27"/>
      <c r="N10" s="27"/>
      <c r="O10" s="27"/>
      <c r="P10" s="27"/>
      <c r="Q10" s="27"/>
      <c r="R10" s="29"/>
      <c r="S10" s="8"/>
      <c r="AF10" s="8"/>
      <c r="AG10" s="8"/>
      <c r="AH10" s="8"/>
      <c r="AI10" s="36"/>
      <c r="AJ10" s="37"/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23"/>
      <c r="I11" s="123"/>
      <c r="J11" s="27"/>
      <c r="K11" s="27"/>
      <c r="L11" s="27"/>
      <c r="M11" s="27"/>
      <c r="N11" s="27"/>
      <c r="O11" s="27"/>
      <c r="P11" s="27"/>
      <c r="Q11" s="27"/>
      <c r="R11" s="29"/>
      <c r="S11" s="8"/>
      <c r="T11" s="8"/>
      <c r="U11" s="36"/>
      <c r="V11" s="8"/>
      <c r="W11" s="32"/>
      <c r="X11" s="8"/>
      <c r="Y11" s="32"/>
      <c r="Z11" s="8"/>
      <c r="AA11" s="32"/>
      <c r="AB11" s="8"/>
      <c r="AC11" s="32"/>
      <c r="AD11" s="8"/>
      <c r="AE11" s="32"/>
      <c r="AF11" s="8"/>
      <c r="AG11" s="8"/>
      <c r="AH11" s="8"/>
      <c r="AI11" s="36"/>
      <c r="AJ11" s="37"/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23"/>
      <c r="I12" s="123"/>
      <c r="J12" s="27"/>
      <c r="K12" s="27"/>
      <c r="L12" s="27"/>
      <c r="M12" s="27"/>
      <c r="N12" s="27"/>
      <c r="O12" s="27"/>
      <c r="P12" s="27"/>
      <c r="Q12" s="27"/>
      <c r="R12" s="29"/>
      <c r="AF12" s="8"/>
      <c r="AG12" s="8"/>
      <c r="AH12" s="8"/>
      <c r="AI12" s="36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19"/>
      <c r="E13" s="119"/>
      <c r="F13" s="3"/>
      <c r="G13" s="4"/>
      <c r="H13" s="120"/>
      <c r="I13" s="120"/>
      <c r="J13" s="27"/>
      <c r="K13" s="27"/>
      <c r="L13" s="27"/>
      <c r="M13" s="27"/>
      <c r="N13" s="27"/>
      <c r="O13" s="27"/>
      <c r="P13" s="27"/>
      <c r="Q13" s="27"/>
      <c r="R13" s="29"/>
      <c r="AF13" s="8"/>
      <c r="AG13" s="8"/>
      <c r="AH13" s="8"/>
      <c r="AI13" s="36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29"/>
      <c r="AF14" s="8"/>
      <c r="AG14" s="36"/>
      <c r="AH14" s="36"/>
      <c r="AI14" s="36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9"/>
      <c r="AF15" s="8"/>
      <c r="AG15" s="36"/>
      <c r="AH15" s="36"/>
      <c r="AI15" s="8"/>
      <c r="AJ15" s="8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29"/>
      <c r="S16" s="8"/>
      <c r="AD16" s="8"/>
      <c r="AE16" s="32"/>
      <c r="AF16" s="8"/>
      <c r="AG16" s="36"/>
      <c r="AH16" s="36"/>
      <c r="AI16" s="8"/>
      <c r="AJ16" s="8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5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29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8"/>
      <c r="AE17" s="32"/>
      <c r="AF17" s="8"/>
      <c r="AG17" s="36"/>
      <c r="AH17" s="36"/>
      <c r="AI17" s="36"/>
      <c r="AJ17" s="8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5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29"/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6"/>
      <c r="AE18" s="36"/>
      <c r="AF18" s="8"/>
      <c r="AG18" s="36"/>
      <c r="AH18" s="36"/>
      <c r="AI18" s="8"/>
      <c r="AJ18" s="8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5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29"/>
      <c r="S19" s="8"/>
      <c r="T19" s="9"/>
      <c r="U19" s="9"/>
      <c r="V19" s="9"/>
      <c r="W19" s="9"/>
      <c r="X19" s="9"/>
      <c r="Y19" s="9"/>
      <c r="Z19" s="9"/>
      <c r="AA19" s="36"/>
      <c r="AB19" s="36"/>
      <c r="AC19" s="36"/>
      <c r="AD19" s="36"/>
      <c r="AE19" s="36"/>
      <c r="AF19" s="36"/>
      <c r="AG19" s="8"/>
      <c r="AH19" s="8"/>
      <c r="AI19" s="8"/>
      <c r="AJ19" s="8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5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29"/>
      <c r="S20" s="8"/>
      <c r="T20" s="10"/>
      <c r="U20" s="10"/>
      <c r="V20" s="10"/>
      <c r="W20" s="10"/>
      <c r="X20" s="10"/>
      <c r="Y20" s="10"/>
      <c r="Z20" s="10"/>
      <c r="AA20" s="36"/>
      <c r="AB20" s="36"/>
      <c r="AC20" s="36"/>
      <c r="AD20" s="36"/>
      <c r="AE20" s="36"/>
      <c r="AF20" s="36"/>
      <c r="AG20" s="8"/>
      <c r="AH20" s="8"/>
      <c r="AI20" s="8"/>
      <c r="AJ20" s="8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46"/>
      <c r="K21" s="44"/>
      <c r="L21" s="45"/>
      <c r="M21" s="27"/>
      <c r="N21" s="27"/>
      <c r="O21" s="27"/>
      <c r="P21" s="27"/>
      <c r="Q21" s="27"/>
      <c r="R21" s="29"/>
      <c r="S21" s="8"/>
      <c r="X21" s="36"/>
      <c r="Y21" s="36"/>
      <c r="Z21" s="36"/>
      <c r="AA21" s="36"/>
      <c r="AB21" s="36"/>
      <c r="AC21" s="36"/>
      <c r="AD21" s="36"/>
      <c r="AE21" s="36"/>
      <c r="AF21" s="36"/>
      <c r="AG21" s="8"/>
      <c r="AH21" s="8"/>
      <c r="AI21" s="8"/>
      <c r="AJ21" s="8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29"/>
      <c r="S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29"/>
      <c r="S23" s="8"/>
      <c r="V23" s="8"/>
      <c r="W23" s="8"/>
      <c r="X23" s="47"/>
      <c r="Y23" s="47"/>
      <c r="Z23" s="36"/>
      <c r="AA23" s="36"/>
      <c r="AB23" s="36"/>
      <c r="AC23" s="36"/>
      <c r="AD23" s="8"/>
      <c r="AE23" s="8"/>
      <c r="AF23" s="8"/>
      <c r="AG23" s="8"/>
      <c r="AH23" s="8"/>
      <c r="AI23" s="8"/>
      <c r="AJ23" s="8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29"/>
      <c r="S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2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2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8"/>
      <c r="T27" s="8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36"/>
      <c r="AE28" s="36"/>
      <c r="AF28" s="36"/>
      <c r="AG28" s="36"/>
      <c r="AH28" s="36"/>
      <c r="AI28" s="36"/>
      <c r="AJ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29"/>
      <c r="S29" s="8"/>
      <c r="T29" s="8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E29" s="36"/>
      <c r="AF29" s="36"/>
      <c r="AG29" s="36"/>
      <c r="AH29" s="36"/>
      <c r="AI29" s="36"/>
      <c r="AJ29" s="36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29"/>
      <c r="S30" s="8"/>
      <c r="T30" s="8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E30" s="36"/>
      <c r="AF30" s="36"/>
      <c r="AG30" s="36"/>
      <c r="AH30" s="36"/>
      <c r="AI30" s="36"/>
      <c r="AJ30" s="36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29"/>
      <c r="S31" s="8"/>
      <c r="T31" s="8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E31" s="36"/>
      <c r="AF31" s="36"/>
      <c r="AG31" s="36"/>
      <c r="AH31" s="36"/>
      <c r="AI31" s="36"/>
      <c r="AJ31" s="36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29"/>
      <c r="S32" s="8"/>
      <c r="T32" s="8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E32" s="36"/>
      <c r="AF32" s="36"/>
      <c r="AG32" s="36"/>
      <c r="AH32" s="36"/>
      <c r="AI32" s="36"/>
      <c r="AJ32" s="36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29"/>
      <c r="S33" s="8"/>
      <c r="T33" s="8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8"/>
      <c r="AF33" s="8">
        <v>1</v>
      </c>
      <c r="AG33" s="8"/>
      <c r="AH33" s="8"/>
      <c r="AI33" s="8"/>
      <c r="AJ33" s="8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29"/>
      <c r="S34" s="8"/>
      <c r="T34" s="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8"/>
      <c r="AF34" s="8"/>
      <c r="AG34" s="8"/>
      <c r="AH34" s="8"/>
      <c r="AI34" s="8"/>
      <c r="AJ34" s="8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29"/>
      <c r="S35" s="8"/>
      <c r="T35" s="8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8"/>
      <c r="AF35" s="8"/>
      <c r="AG35" s="8"/>
      <c r="AH35" s="8"/>
      <c r="AI35" s="8"/>
      <c r="AJ35" s="8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29"/>
      <c r="S36" s="8"/>
      <c r="T36" s="8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8"/>
      <c r="AF36" s="8"/>
      <c r="AG36" s="8"/>
      <c r="AH36" s="8"/>
      <c r="AI36" s="8"/>
      <c r="AJ36" s="8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29"/>
      <c r="S37" s="8"/>
      <c r="T37" s="8"/>
      <c r="U37" s="36"/>
      <c r="V37" s="8"/>
      <c r="W37" s="8"/>
      <c r="X37" s="8"/>
      <c r="Y37" s="8"/>
      <c r="Z37" s="8"/>
      <c r="AA37" s="36"/>
      <c r="AB37" s="36"/>
      <c r="AC37" s="8"/>
      <c r="AD37" s="8"/>
      <c r="AE37" s="8"/>
      <c r="AF37" s="8"/>
      <c r="AG37" s="8"/>
      <c r="AH37" s="8"/>
      <c r="AI37" s="8"/>
      <c r="AJ37" s="8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29"/>
      <c r="S38" s="8"/>
      <c r="T38" s="8"/>
      <c r="U38" s="36"/>
      <c r="V38" s="8"/>
      <c r="W38" s="8"/>
      <c r="X38" s="8"/>
      <c r="Y38" s="8"/>
      <c r="Z38" s="8"/>
      <c r="AA38" s="36"/>
      <c r="AB38" s="36"/>
      <c r="AC38" s="8"/>
      <c r="AD38" s="8"/>
      <c r="AE38" s="8"/>
      <c r="AF38" s="8"/>
      <c r="AG38" s="8"/>
      <c r="AH38" s="8"/>
      <c r="AI38" s="8"/>
      <c r="AJ38" s="8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8"/>
      <c r="T39" s="8"/>
      <c r="U39" s="36"/>
      <c r="V39" s="8"/>
      <c r="W39" s="8"/>
      <c r="X39" s="8"/>
      <c r="Y39" s="8"/>
      <c r="Z39" s="8"/>
      <c r="AA39" s="36"/>
      <c r="AB39" s="36"/>
      <c r="AC39" s="8"/>
      <c r="AD39" s="8"/>
      <c r="AE39" s="8"/>
      <c r="AF39" s="8"/>
      <c r="AG39" s="8"/>
      <c r="AH39" s="8"/>
      <c r="AI39" s="8"/>
      <c r="AJ39" s="8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thickBot="1" x14ac:dyDescent="0.25">
      <c r="B40" s="51"/>
      <c r="C40" s="52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52"/>
      <c r="O40" s="52"/>
      <c r="P40" s="52"/>
      <c r="Q40" s="52"/>
      <c r="R40" s="53"/>
      <c r="S40" s="8"/>
      <c r="T40" s="8"/>
      <c r="U40" s="36"/>
      <c r="V40" s="8"/>
      <c r="W40" s="8"/>
      <c r="X40" s="8"/>
      <c r="Y40" s="8"/>
      <c r="Z40" s="8"/>
      <c r="AA40" s="36"/>
      <c r="AB40" s="36"/>
      <c r="AC40" s="8"/>
      <c r="AD40" s="8"/>
      <c r="AE40" s="8"/>
      <c r="AF40" s="8"/>
      <c r="AG40" s="8"/>
      <c r="AH40" s="8"/>
      <c r="AI40" s="8"/>
      <c r="AJ40" s="8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1.25" customHeight="1" x14ac:dyDescent="0.2">
      <c r="S41" s="20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1.25" customHeight="1" x14ac:dyDescent="0.25">
      <c r="A42" s="54"/>
      <c r="B42" s="72" t="s">
        <v>166</v>
      </c>
      <c r="C42" s="72" t="s">
        <v>167</v>
      </c>
      <c r="D42" s="8"/>
      <c r="E42" s="8"/>
      <c r="F42" s="20"/>
      <c r="G42" s="20"/>
      <c r="H42" s="20"/>
      <c r="I42" s="20"/>
      <c r="J42" s="20"/>
      <c r="L42" s="20"/>
      <c r="M42" s="20"/>
      <c r="N42" s="20"/>
      <c r="O42" s="20"/>
      <c r="P42" s="20"/>
      <c r="Q42" s="20"/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1.25" customHeight="1" x14ac:dyDescent="0.2">
      <c r="A43" s="54"/>
      <c r="B43" s="13">
        <v>1</v>
      </c>
      <c r="C43" s="14" t="s">
        <v>94</v>
      </c>
      <c r="D43" s="8"/>
      <c r="E43" s="8"/>
      <c r="F43" s="20"/>
      <c r="G43" s="20"/>
      <c r="H43" s="20"/>
      <c r="I43" s="20"/>
      <c r="J43" s="20"/>
      <c r="K43" s="8" t="s">
        <v>121</v>
      </c>
      <c r="L43" s="20"/>
      <c r="M43" s="20"/>
      <c r="N43" s="20"/>
      <c r="O43" s="20"/>
      <c r="P43" s="20"/>
      <c r="Q43" s="20"/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ht="11.25" customHeight="1" x14ac:dyDescent="0.2">
      <c r="A44" s="54"/>
      <c r="B44" s="13">
        <v>2</v>
      </c>
      <c r="C44" s="14" t="s">
        <v>0</v>
      </c>
      <c r="D44" s="8"/>
      <c r="E44" s="8"/>
      <c r="F44" s="20"/>
      <c r="G44" s="20"/>
      <c r="H44" s="20"/>
      <c r="I44" s="20"/>
      <c r="J44" s="20"/>
      <c r="K44" s="8" t="s">
        <v>119</v>
      </c>
      <c r="L44" s="20"/>
      <c r="M44" s="20"/>
      <c r="N44" s="20"/>
      <c r="O44" s="20"/>
      <c r="P44" s="20"/>
      <c r="Q44" s="20"/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ht="11.25" customHeight="1" x14ac:dyDescent="0.2">
      <c r="A45" s="54"/>
      <c r="B45" s="13">
        <v>3</v>
      </c>
      <c r="C45" s="14" t="s">
        <v>1</v>
      </c>
      <c r="D45" s="8"/>
      <c r="E45" s="8"/>
      <c r="F45" s="20"/>
      <c r="G45" s="20"/>
      <c r="H45" s="20"/>
      <c r="I45" s="20"/>
      <c r="J45" s="20"/>
      <c r="K45" s="8" t="s">
        <v>120</v>
      </c>
      <c r="L45" s="20"/>
      <c r="M45" s="20"/>
      <c r="N45" s="20"/>
      <c r="O45" s="20"/>
      <c r="P45" s="20"/>
      <c r="Q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ht="11.25" customHeight="1" x14ac:dyDescent="0.2">
      <c r="A46" s="54"/>
      <c r="B46" s="13">
        <v>4</v>
      </c>
      <c r="C46" s="14" t="s">
        <v>90</v>
      </c>
      <c r="D46" s="8"/>
      <c r="E46" s="8"/>
      <c r="F46" s="20"/>
      <c r="G46" s="20"/>
      <c r="H46" s="20"/>
      <c r="I46" s="20"/>
      <c r="J46" s="20"/>
      <c r="K46" s="8" t="s">
        <v>145</v>
      </c>
      <c r="L46" s="20"/>
      <c r="M46" s="20"/>
      <c r="N46" s="20"/>
      <c r="O46" s="20"/>
      <c r="P46" s="20"/>
      <c r="Q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ht="11.25" customHeight="1" x14ac:dyDescent="0.2">
      <c r="A47" s="54"/>
      <c r="B47" s="13">
        <v>5</v>
      </c>
      <c r="C47" s="14" t="s">
        <v>2</v>
      </c>
      <c r="D47" s="8"/>
      <c r="E47" s="8"/>
      <c r="F47" s="20"/>
      <c r="G47" s="20"/>
      <c r="H47" s="20"/>
      <c r="I47" s="20"/>
      <c r="J47" s="20"/>
      <c r="K47" s="8" t="s">
        <v>122</v>
      </c>
      <c r="L47" s="8" t="s">
        <v>128</v>
      </c>
      <c r="M47" s="20"/>
      <c r="N47" s="20"/>
      <c r="O47" s="20"/>
      <c r="P47" s="20"/>
      <c r="Q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ht="11.25" customHeight="1" x14ac:dyDescent="0.2">
      <c r="A48" s="54"/>
      <c r="B48" s="13">
        <v>6</v>
      </c>
      <c r="C48" s="14" t="s">
        <v>3</v>
      </c>
      <c r="D48" s="8"/>
      <c r="E48" s="8"/>
      <c r="F48" s="20"/>
      <c r="G48" s="20"/>
      <c r="H48" s="20"/>
      <c r="I48" s="20"/>
      <c r="J48" s="20"/>
      <c r="K48" s="8" t="s">
        <v>123</v>
      </c>
      <c r="L48" s="8" t="s">
        <v>129</v>
      </c>
      <c r="M48" s="20"/>
      <c r="N48" s="20"/>
      <c r="O48" s="20"/>
      <c r="P48" s="20"/>
      <c r="Q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ht="11.25" customHeight="1" x14ac:dyDescent="0.2">
      <c r="A49" s="54"/>
      <c r="B49" s="13">
        <v>7</v>
      </c>
      <c r="C49" s="14" t="s">
        <v>95</v>
      </c>
      <c r="D49" s="8"/>
      <c r="E49" s="8"/>
      <c r="F49" s="20"/>
      <c r="G49" s="20"/>
      <c r="H49" s="20"/>
      <c r="I49" s="20"/>
      <c r="J49" s="20"/>
      <c r="K49" s="36" t="s">
        <v>125</v>
      </c>
      <c r="L49" s="36" t="s">
        <v>130</v>
      </c>
      <c r="M49" s="20"/>
      <c r="N49" s="20"/>
      <c r="O49" s="20"/>
      <c r="P49" s="20"/>
      <c r="Q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ht="11.25" customHeight="1" x14ac:dyDescent="0.2">
      <c r="A50" s="54"/>
      <c r="B50" s="13">
        <v>8</v>
      </c>
      <c r="C50" s="14" t="s">
        <v>4</v>
      </c>
      <c r="D50" s="8"/>
      <c r="E50" s="8"/>
      <c r="F50" s="20"/>
      <c r="G50" s="20"/>
      <c r="H50" s="20"/>
      <c r="I50" s="20"/>
      <c r="J50" s="20"/>
      <c r="K50" s="36" t="s">
        <v>124</v>
      </c>
      <c r="L50" s="36" t="s">
        <v>131</v>
      </c>
      <c r="M50" s="20"/>
      <c r="N50" s="20"/>
      <c r="O50" s="20"/>
      <c r="P50" s="20"/>
      <c r="Q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ht="11.25" customHeight="1" x14ac:dyDescent="0.2">
      <c r="A51" s="54"/>
      <c r="B51" s="13">
        <v>9</v>
      </c>
      <c r="C51" s="14" t="s">
        <v>102</v>
      </c>
      <c r="D51" s="8"/>
      <c r="E51" s="8"/>
      <c r="F51" s="20"/>
      <c r="G51" s="20"/>
      <c r="H51" s="20"/>
      <c r="I51" s="20"/>
      <c r="J51" s="20"/>
      <c r="K51" s="8" t="s">
        <v>126</v>
      </c>
      <c r="L51" s="8" t="s">
        <v>132</v>
      </c>
      <c r="M51" s="20"/>
      <c r="N51" s="20"/>
      <c r="O51" s="20"/>
      <c r="P51" s="20"/>
      <c r="Q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ht="11.25" customHeight="1" x14ac:dyDescent="0.2">
      <c r="A52" s="54"/>
      <c r="B52" s="13">
        <v>10</v>
      </c>
      <c r="C52" s="14" t="s">
        <v>5</v>
      </c>
      <c r="D52" s="8"/>
      <c r="E52" s="8"/>
      <c r="F52" s="20"/>
      <c r="G52" s="20"/>
      <c r="H52" s="20"/>
      <c r="I52" s="20"/>
      <c r="J52" s="20"/>
      <c r="K52" s="8" t="s">
        <v>127</v>
      </c>
      <c r="L52" s="8" t="s">
        <v>133</v>
      </c>
      <c r="M52" s="20"/>
      <c r="N52" s="20"/>
      <c r="O52" s="20"/>
      <c r="P52" s="20"/>
      <c r="Q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ht="11.25" customHeight="1" x14ac:dyDescent="0.2">
      <c r="A53" s="54"/>
      <c r="B53" s="13">
        <v>11</v>
      </c>
      <c r="C53" s="14" t="s">
        <v>6</v>
      </c>
      <c r="D53" s="8"/>
      <c r="E53" s="8"/>
      <c r="F53" s="20"/>
      <c r="G53" s="20"/>
      <c r="H53" s="20"/>
      <c r="I53" s="20"/>
      <c r="J53" s="20"/>
      <c r="K53" s="55" t="s">
        <v>107</v>
      </c>
      <c r="L53" s="55">
        <v>1</v>
      </c>
      <c r="M53" s="55" t="str">
        <f>CHOOSE(L53, L47, L48,L49,L50,L51,L52)</f>
        <v>Highest % Positive Items</v>
      </c>
      <c r="N53" s="55">
        <f>CHOOSE(L53, T5, V5,X5,Z5,AB5,AD5)</f>
        <v>7</v>
      </c>
      <c r="O53" s="56">
        <f>CHOOSE(L53, U5, W5,Y5,AA5,AC5,AE5)</f>
        <v>0.97</v>
      </c>
      <c r="P53" s="55">
        <f>CHOOSE(L53, T6, V6,X6,Z6,AB6,AD6,)</f>
        <v>28</v>
      </c>
      <c r="Q53" s="56">
        <f>CHOOSE(L53, U6, W6,Y6,AA6,AC6,AE6)</f>
        <v>0.92</v>
      </c>
      <c r="R53" s="55">
        <f>CHOOSE(L53, T7, V7,X7,Z7,AB7,AD7)</f>
        <v>42</v>
      </c>
      <c r="S53" s="56">
        <f>CHOOSE(L53, U7, W7,Y7,AA7,AC7,AE7)</f>
        <v>0.91</v>
      </c>
      <c r="T53" s="55">
        <f>CHOOSE(L53, T8, V8,X8,Z8,AB8,AD8)</f>
        <v>8</v>
      </c>
      <c r="U53" s="56">
        <f>CHOOSE(L53, U8, W8,Y8,AA8,AC8,AE8)</f>
        <v>0.91</v>
      </c>
      <c r="V53" s="55">
        <f>CHOOSE(L53, T9, V9,X9,Z9,AB9,AD9)</f>
        <v>49</v>
      </c>
      <c r="W53" s="56">
        <f>CHOOSE(L53, U9, W9,Y9,AA9,AC9,AE9)</f>
        <v>0.9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1.25" customHeight="1" x14ac:dyDescent="0.2">
      <c r="A54" s="54"/>
      <c r="B54" s="13">
        <v>12</v>
      </c>
      <c r="C54" s="14" t="s">
        <v>96</v>
      </c>
      <c r="D54" s="8"/>
      <c r="E54" s="8"/>
      <c r="F54" s="20"/>
      <c r="G54" s="20"/>
      <c r="H54" s="20"/>
      <c r="I54" s="20"/>
      <c r="J54" s="20"/>
      <c r="K54" s="55" t="s">
        <v>108</v>
      </c>
      <c r="L54" s="55">
        <v>3</v>
      </c>
      <c r="M54" s="55" t="str">
        <f>CHOOSE(L54, L47, L48, L49,L50,L51,L52)</f>
        <v>Highest % Negative Items</v>
      </c>
      <c r="N54" s="55">
        <f>CHOOSE(L54, T5, V5, X5,Z5,AB5,AD5)</f>
        <v>33</v>
      </c>
      <c r="O54" s="56">
        <f>CHOOSE(L54, U5, W5, Y5,AA5,AC5,AE5)</f>
        <v>0.32</v>
      </c>
      <c r="P54" s="55">
        <f>CHOOSE(L54, T6, V6, X6,Z6,AB6,AD6)</f>
        <v>23</v>
      </c>
      <c r="Q54" s="56">
        <f>CHOOSE(L54, U6, W6, Y6,AA6,AC6,AE6)</f>
        <v>0.28999999999999998</v>
      </c>
      <c r="R54" s="55">
        <f>CHOOSE(L54, T7, V7, X7,Z7,AB7,AD7)</f>
        <v>24</v>
      </c>
      <c r="S54" s="56">
        <f>CHOOSE(L54, U7, W7, Y7,AA7,AC7,AE7)</f>
        <v>0.27</v>
      </c>
      <c r="T54" s="55">
        <f>CHOOSE(L54, T8, V8, X8,Z8,AB8,AD8)</f>
        <v>32</v>
      </c>
      <c r="U54" s="56">
        <f>CHOOSE(L54, U8, W8, Y8,AA8,AC8,AE8)</f>
        <v>0.24</v>
      </c>
      <c r="V54" s="55">
        <f>CHOOSE(L54, T9, V9, X9,Z9,AB9,AD9)</f>
        <v>22</v>
      </c>
      <c r="W54" s="56">
        <f>CHOOSE(L54, U9, W9, Y9,AA9,AC9,AE9)</f>
        <v>0.24</v>
      </c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ht="11.25" customHeight="1" x14ac:dyDescent="0.25">
      <c r="A55" s="54"/>
      <c r="B55" s="13">
        <v>13</v>
      </c>
      <c r="C55" s="14" t="s">
        <v>7</v>
      </c>
      <c r="D55" s="8"/>
      <c r="E55" s="8"/>
      <c r="F55" s="20"/>
      <c r="G55" s="20"/>
      <c r="H55" s="20"/>
      <c r="I55" s="20"/>
      <c r="J55" s="20"/>
      <c r="K55" s="55"/>
      <c r="L55" s="57"/>
      <c r="M55" s="57"/>
      <c r="N55" s="57" t="str">
        <f>CONCATENATE("Q"&amp;N53)</f>
        <v>Q7</v>
      </c>
      <c r="O55" s="58" t="str">
        <f>VLOOKUP(N53, B43:C126, 2,FALSE)</f>
        <v>When needed I am willing to put in the extra effort to get a job done.</v>
      </c>
      <c r="P55" s="57" t="str">
        <f>CONCATENATE("Q"&amp;P53)</f>
        <v>Q28</v>
      </c>
      <c r="Q55" s="58" t="str">
        <f>VLOOKUP(P53,  B43:C126, 2,FALSE)</f>
        <v>How would you rate the overall quality of work done by your work unit?</v>
      </c>
      <c r="R55" s="57" t="str">
        <f>CONCATENATE("Q"&amp;R53)</f>
        <v>Q42</v>
      </c>
      <c r="S55" s="58" t="str">
        <f>VLOOKUP(R53, B43:C126, 2,FALSE)</f>
        <v>My supervisor supports my need to balance work and other life issues.</v>
      </c>
      <c r="T55" s="57" t="str">
        <f>CONCATENATE("Q"&amp;T53)</f>
        <v>Q8</v>
      </c>
      <c r="U55" s="58" t="str">
        <f>VLOOKUP(T53,B43:C126, 2,FALSE)</f>
        <v>I am constantly looking for ways to do my job better.</v>
      </c>
      <c r="V55" s="57" t="str">
        <f>CONCATENATE("Q"&amp;V53)</f>
        <v>Q49</v>
      </c>
      <c r="W55" s="58" t="str">
        <f>VLOOKUP(V53,B43:C126, 2,FALSE)</f>
        <v>My supervisor treats me with respect.</v>
      </c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ht="11.25" customHeight="1" x14ac:dyDescent="0.25">
      <c r="A56" s="54"/>
      <c r="B56" s="13">
        <v>14</v>
      </c>
      <c r="C56" s="14" t="s">
        <v>103</v>
      </c>
      <c r="D56" s="8"/>
      <c r="E56" s="8"/>
      <c r="F56" s="20"/>
      <c r="G56" s="20"/>
      <c r="H56" s="20"/>
      <c r="I56" s="20"/>
      <c r="J56" s="20"/>
      <c r="K56" s="55"/>
      <c r="L56" s="57"/>
      <c r="M56" s="57"/>
      <c r="N56" s="57" t="str">
        <f>CONCATENATE("Q"&amp;N54)</f>
        <v>Q33</v>
      </c>
      <c r="O56" s="58" t="str">
        <f>VLOOKUP(N54,B43:C126, 2,FALSE)</f>
        <v>Pay raises depend on how well employees perform their jobs.</v>
      </c>
      <c r="P56" s="57" t="str">
        <f>CONCATENATE("Q"&amp;P54)</f>
        <v>Q23</v>
      </c>
      <c r="Q56" s="58" t="str">
        <f>VLOOKUP(P54,B43:C126, 2,FALSE)</f>
        <v>In my work unit, steps are taken to deal with a poor performer who cannot or will not improve.</v>
      </c>
      <c r="R56" s="57" t="str">
        <f>CONCATENATE("Q"&amp;R54)</f>
        <v>Q24</v>
      </c>
      <c r="S56" s="58" t="str">
        <f>VLOOKUP(R54,B43:C126, 2,FALSE)</f>
        <v>In my work unit, differences in performance are recognized in a meaningful way.</v>
      </c>
      <c r="T56" s="57" t="str">
        <f>CONCATENATE("Q"&amp;T54)</f>
        <v>Q32</v>
      </c>
      <c r="U56" s="58" t="str">
        <f>VLOOKUP(T54,B43:C126, 2,FALSE)</f>
        <v>Creativity and innovation are rewarded.</v>
      </c>
      <c r="V56" s="57" t="str">
        <f>CONCATENATE("Q"&amp;V54)</f>
        <v>Q22</v>
      </c>
      <c r="W56" s="58" t="str">
        <f>VLOOKUP(V54,B43:C126, 2,FALSE)</f>
        <v>Promotions in my work unit are based on merit.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ht="11.25" customHeight="1" x14ac:dyDescent="0.2">
      <c r="A57" s="54"/>
      <c r="B57" s="13">
        <v>15</v>
      </c>
      <c r="C57" s="14" t="s">
        <v>97</v>
      </c>
      <c r="D57" s="8"/>
      <c r="E57" s="8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ht="11.25" customHeight="1" x14ac:dyDescent="0.2">
      <c r="A58" s="54"/>
      <c r="B58" s="13">
        <v>16</v>
      </c>
      <c r="C58" s="14" t="s">
        <v>8</v>
      </c>
      <c r="D58" s="8"/>
      <c r="E58" s="8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ht="11.25" customHeight="1" x14ac:dyDescent="0.2">
      <c r="A59" s="54"/>
      <c r="B59" s="13">
        <v>17</v>
      </c>
      <c r="C59" s="14" t="s">
        <v>9</v>
      </c>
      <c r="D59" s="8"/>
      <c r="E59" s="8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ht="11.25" customHeight="1" x14ac:dyDescent="0.2">
      <c r="A60" s="54"/>
      <c r="B60" s="13">
        <v>18</v>
      </c>
      <c r="C60" s="14" t="s">
        <v>10</v>
      </c>
      <c r="D60" s="8"/>
      <c r="E60" s="8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53" ht="11.25" customHeight="1" x14ac:dyDescent="0.2">
      <c r="A61" s="54"/>
      <c r="B61" s="13">
        <v>19</v>
      </c>
      <c r="C61" s="14" t="s">
        <v>104</v>
      </c>
      <c r="D61" s="8"/>
      <c r="E61" s="8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53" ht="11.25" customHeight="1" x14ac:dyDescent="0.2">
      <c r="A62" s="54"/>
      <c r="B62" s="13">
        <v>20</v>
      </c>
      <c r="C62" s="14" t="s">
        <v>11</v>
      </c>
      <c r="D62" s="8"/>
      <c r="E62" s="8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53" ht="11.25" customHeight="1" x14ac:dyDescent="0.2">
      <c r="A63" s="54"/>
      <c r="B63" s="13">
        <v>21</v>
      </c>
      <c r="C63" s="14" t="s">
        <v>12</v>
      </c>
      <c r="D63" s="8"/>
      <c r="E63" s="8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53" ht="11.25" customHeight="1" x14ac:dyDescent="0.2">
      <c r="A64" s="54"/>
      <c r="B64" s="13">
        <v>22</v>
      </c>
      <c r="C64" s="14" t="s">
        <v>13</v>
      </c>
      <c r="D64" s="8"/>
      <c r="E64" s="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1.25" customHeight="1" x14ac:dyDescent="0.2">
      <c r="A65" s="54"/>
      <c r="B65" s="13">
        <v>23</v>
      </c>
      <c r="C65" s="14" t="s">
        <v>14</v>
      </c>
      <c r="D65" s="8"/>
      <c r="E65" s="8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1.25" customHeight="1" x14ac:dyDescent="0.2">
      <c r="A66" s="54"/>
      <c r="B66" s="13">
        <v>24</v>
      </c>
      <c r="C66" s="14" t="s">
        <v>15</v>
      </c>
      <c r="D66" s="8"/>
      <c r="E66" s="8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1.25" customHeight="1" x14ac:dyDescent="0.2">
      <c r="A67" s="54"/>
      <c r="B67" s="13">
        <v>25</v>
      </c>
      <c r="C67" s="14" t="s">
        <v>16</v>
      </c>
      <c r="D67" s="8"/>
      <c r="E67" s="8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ht="11.25" customHeight="1" x14ac:dyDescent="0.2">
      <c r="A68" s="54"/>
      <c r="B68" s="13">
        <v>26</v>
      </c>
      <c r="C68" s="14" t="s">
        <v>98</v>
      </c>
      <c r="D68" s="8"/>
      <c r="E68" s="8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1.25" customHeight="1" x14ac:dyDescent="0.2">
      <c r="A69" s="54"/>
      <c r="B69" s="13">
        <v>27</v>
      </c>
      <c r="C69" s="14" t="s">
        <v>17</v>
      </c>
      <c r="D69" s="8"/>
      <c r="E69" s="8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1.25" customHeight="1" x14ac:dyDescent="0.2">
      <c r="A70" s="54"/>
      <c r="B70" s="13">
        <v>28</v>
      </c>
      <c r="C70" s="14" t="s">
        <v>18</v>
      </c>
      <c r="D70" s="8"/>
      <c r="E70" s="8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1.25" customHeight="1" x14ac:dyDescent="0.2">
      <c r="A71" s="54"/>
      <c r="B71" s="13">
        <v>29</v>
      </c>
      <c r="C71" s="14" t="s">
        <v>19</v>
      </c>
      <c r="D71" s="8"/>
      <c r="E71" s="8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1.25" customHeight="1" x14ac:dyDescent="0.2">
      <c r="A72" s="54"/>
      <c r="B72" s="13">
        <v>30</v>
      </c>
      <c r="C72" s="14" t="s">
        <v>20</v>
      </c>
      <c r="D72" s="8"/>
      <c r="E72" s="8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1.25" customHeight="1" x14ac:dyDescent="0.2">
      <c r="A73" s="54"/>
      <c r="B73" s="13">
        <v>31</v>
      </c>
      <c r="C73" s="14" t="s">
        <v>21</v>
      </c>
      <c r="D73" s="8"/>
      <c r="E73" s="8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1.25" customHeight="1" x14ac:dyDescent="0.2">
      <c r="A74" s="54"/>
      <c r="B74" s="13">
        <v>32</v>
      </c>
      <c r="C74" s="14" t="s">
        <v>22</v>
      </c>
      <c r="D74" s="8"/>
      <c r="E74" s="8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ht="11.25" customHeight="1" x14ac:dyDescent="0.2">
      <c r="A75" s="54"/>
      <c r="B75" s="13">
        <v>33</v>
      </c>
      <c r="C75" s="14" t="s">
        <v>23</v>
      </c>
      <c r="D75" s="8"/>
      <c r="E75" s="8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ht="11.25" customHeight="1" x14ac:dyDescent="0.2">
      <c r="A76" s="54"/>
      <c r="B76" s="13">
        <v>34</v>
      </c>
      <c r="C76" s="14" t="s">
        <v>134</v>
      </c>
      <c r="D76" s="8"/>
      <c r="E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ht="11.25" customHeight="1" x14ac:dyDescent="0.2">
      <c r="A77" s="54"/>
      <c r="B77" s="13">
        <v>35</v>
      </c>
      <c r="C77" s="14" t="s">
        <v>99</v>
      </c>
      <c r="D77" s="8"/>
      <c r="E77" s="8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11.25" customHeight="1" x14ac:dyDescent="0.2">
      <c r="A78" s="54"/>
      <c r="B78" s="13">
        <v>36</v>
      </c>
      <c r="C78" s="14" t="s">
        <v>24</v>
      </c>
      <c r="D78" s="8"/>
      <c r="E78" s="8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ht="11.25" customHeight="1" x14ac:dyDescent="0.2">
      <c r="A79" s="54"/>
      <c r="B79" s="13">
        <v>37</v>
      </c>
      <c r="C79" s="14" t="s">
        <v>25</v>
      </c>
      <c r="D79" s="8"/>
      <c r="E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11.25" customHeight="1" x14ac:dyDescent="0.2">
      <c r="A80" s="54"/>
      <c r="B80" s="13">
        <v>38</v>
      </c>
      <c r="C80" s="14" t="s">
        <v>105</v>
      </c>
      <c r="D80" s="8"/>
      <c r="E80" s="8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ht="11.25" customHeight="1" x14ac:dyDescent="0.2">
      <c r="A81" s="54"/>
      <c r="B81" s="13">
        <v>39</v>
      </c>
      <c r="C81" s="14" t="s">
        <v>26</v>
      </c>
      <c r="D81" s="8"/>
      <c r="E81" s="8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1.25" customHeight="1" x14ac:dyDescent="0.2">
      <c r="A82" s="54"/>
      <c r="B82" s="13">
        <v>40</v>
      </c>
      <c r="C82" s="14" t="s">
        <v>27</v>
      </c>
      <c r="D82" s="8"/>
      <c r="E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ht="11.25" customHeight="1" x14ac:dyDescent="0.2">
      <c r="A83" s="54"/>
      <c r="B83" s="13">
        <v>41</v>
      </c>
      <c r="C83" s="14" t="s">
        <v>28</v>
      </c>
      <c r="D83" s="8"/>
      <c r="E83" s="8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ht="11.25" customHeight="1" x14ac:dyDescent="0.2">
      <c r="A84" s="54"/>
      <c r="B84" s="13">
        <v>42</v>
      </c>
      <c r="C84" s="14" t="s">
        <v>100</v>
      </c>
      <c r="D84" s="8"/>
      <c r="E84" s="8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ht="11.25" customHeight="1" x14ac:dyDescent="0.2">
      <c r="A85" s="54"/>
      <c r="B85" s="13">
        <v>43</v>
      </c>
      <c r="C85" s="14" t="s">
        <v>29</v>
      </c>
      <c r="D85" s="8"/>
      <c r="E85" s="8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ht="11.25" customHeight="1" x14ac:dyDescent="0.2">
      <c r="A86" s="54"/>
      <c r="B86" s="13">
        <v>44</v>
      </c>
      <c r="C86" s="14" t="s">
        <v>30</v>
      </c>
      <c r="D86" s="8"/>
      <c r="E86" s="8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ht="11.25" customHeight="1" x14ac:dyDescent="0.2">
      <c r="A87" s="54"/>
      <c r="B87" s="13">
        <v>45</v>
      </c>
      <c r="C87" s="14" t="s">
        <v>31</v>
      </c>
      <c r="D87" s="8"/>
      <c r="E87" s="8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ht="11.25" customHeight="1" x14ac:dyDescent="0.2">
      <c r="A88" s="54"/>
      <c r="B88" s="13">
        <v>46</v>
      </c>
      <c r="C88" s="14" t="s">
        <v>32</v>
      </c>
      <c r="D88" s="8"/>
      <c r="E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ht="11.25" customHeight="1" x14ac:dyDescent="0.2">
      <c r="A89" s="54"/>
      <c r="B89" s="13">
        <v>47</v>
      </c>
      <c r="C89" s="14" t="s">
        <v>33</v>
      </c>
      <c r="D89" s="8"/>
      <c r="E89" s="8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ht="11.25" customHeight="1" x14ac:dyDescent="0.2">
      <c r="A90" s="54"/>
      <c r="B90" s="13">
        <v>48</v>
      </c>
      <c r="C90" s="14" t="s">
        <v>34</v>
      </c>
      <c r="D90" s="8"/>
      <c r="E90" s="8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ht="11.25" customHeight="1" x14ac:dyDescent="0.2">
      <c r="A91" s="54"/>
      <c r="B91" s="13">
        <v>49</v>
      </c>
      <c r="C91" s="14" t="s">
        <v>91</v>
      </c>
      <c r="D91" s="8"/>
      <c r="E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ht="11.25" customHeight="1" x14ac:dyDescent="0.2">
      <c r="A92" s="54"/>
      <c r="B92" s="13">
        <v>50</v>
      </c>
      <c r="C92" s="14" t="s">
        <v>35</v>
      </c>
      <c r="D92" s="8"/>
      <c r="E92" s="8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1.25" customHeight="1" x14ac:dyDescent="0.2">
      <c r="A93" s="54"/>
      <c r="B93" s="13">
        <v>51</v>
      </c>
      <c r="C93" s="14" t="s">
        <v>36</v>
      </c>
      <c r="D93" s="8"/>
      <c r="E93" s="8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ht="11.25" customHeight="1" x14ac:dyDescent="0.2">
      <c r="A94" s="54"/>
      <c r="B94" s="13">
        <v>52</v>
      </c>
      <c r="C94" s="14" t="s">
        <v>37</v>
      </c>
      <c r="D94" s="8"/>
      <c r="E94" s="8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ht="11.25" customHeight="1" x14ac:dyDescent="0.2">
      <c r="A95" s="54"/>
      <c r="B95" s="13">
        <v>53</v>
      </c>
      <c r="C95" s="14" t="s">
        <v>38</v>
      </c>
      <c r="D95" s="8"/>
      <c r="E95" s="8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ht="11.25" customHeight="1" x14ac:dyDescent="0.2">
      <c r="A96" s="54"/>
      <c r="B96" s="13">
        <v>54</v>
      </c>
      <c r="C96" s="14" t="s">
        <v>39</v>
      </c>
      <c r="D96" s="8"/>
      <c r="E96" s="8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ht="11.25" customHeight="1" x14ac:dyDescent="0.2">
      <c r="A97" s="54"/>
      <c r="B97" s="13">
        <v>55</v>
      </c>
      <c r="C97" s="14" t="s">
        <v>40</v>
      </c>
      <c r="D97" s="8"/>
      <c r="E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1.25" customHeight="1" x14ac:dyDescent="0.2">
      <c r="A98" s="54"/>
      <c r="B98" s="13">
        <v>56</v>
      </c>
      <c r="C98" s="14" t="s">
        <v>41</v>
      </c>
      <c r="D98" s="8"/>
      <c r="E98" s="8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ht="11.25" customHeight="1" x14ac:dyDescent="0.2">
      <c r="A99" s="54"/>
      <c r="B99" s="13">
        <v>57</v>
      </c>
      <c r="C99" s="14" t="s">
        <v>42</v>
      </c>
      <c r="D99" s="8"/>
      <c r="E99" s="8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ht="11.25" customHeight="1" x14ac:dyDescent="0.2">
      <c r="A100" s="54"/>
      <c r="B100" s="13">
        <v>58</v>
      </c>
      <c r="C100" s="14" t="s">
        <v>106</v>
      </c>
      <c r="D100" s="8"/>
      <c r="E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ht="11.25" customHeight="1" x14ac:dyDescent="0.2">
      <c r="A101" s="54"/>
      <c r="B101" s="13">
        <v>59</v>
      </c>
      <c r="C101" s="14" t="s">
        <v>43</v>
      </c>
      <c r="D101" s="8"/>
      <c r="E101" s="8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ht="11.25" customHeight="1" x14ac:dyDescent="0.2">
      <c r="A102" s="54"/>
      <c r="B102" s="13">
        <v>60</v>
      </c>
      <c r="C102" s="14" t="s">
        <v>44</v>
      </c>
      <c r="D102" s="8"/>
      <c r="E102" s="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ht="11.25" customHeight="1" x14ac:dyDescent="0.2">
      <c r="A103" s="54"/>
      <c r="B103" s="13">
        <v>61</v>
      </c>
      <c r="C103" s="14" t="s">
        <v>101</v>
      </c>
      <c r="D103" s="8"/>
      <c r="E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ht="11.25" customHeight="1" x14ac:dyDescent="0.2">
      <c r="A104" s="54"/>
      <c r="B104" s="13">
        <v>62</v>
      </c>
      <c r="C104" s="14" t="s">
        <v>45</v>
      </c>
      <c r="D104" s="8"/>
      <c r="E104" s="8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ht="11.25" customHeight="1" x14ac:dyDescent="0.2">
      <c r="A105" s="54"/>
      <c r="B105" s="13">
        <v>63</v>
      </c>
      <c r="C105" s="14" t="s">
        <v>46</v>
      </c>
      <c r="D105" s="8"/>
      <c r="E105" s="8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11.25" customHeight="1" x14ac:dyDescent="0.2">
      <c r="A106" s="54"/>
      <c r="B106" s="13">
        <v>64</v>
      </c>
      <c r="C106" s="14" t="s">
        <v>47</v>
      </c>
      <c r="D106" s="8"/>
      <c r="E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ht="11.25" customHeight="1" x14ac:dyDescent="0.2">
      <c r="A107" s="54"/>
      <c r="B107" s="13">
        <v>65</v>
      </c>
      <c r="C107" s="14" t="s">
        <v>48</v>
      </c>
      <c r="D107" s="8"/>
      <c r="E107" s="8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ht="11.25" customHeight="1" x14ac:dyDescent="0.2">
      <c r="A108" s="54"/>
      <c r="B108" s="13">
        <v>66</v>
      </c>
      <c r="C108" s="14" t="s">
        <v>49</v>
      </c>
      <c r="D108" s="8"/>
      <c r="E108" s="8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ht="11.25" customHeight="1" x14ac:dyDescent="0.2">
      <c r="A109" s="54"/>
      <c r="B109" s="13">
        <v>67</v>
      </c>
      <c r="C109" s="14" t="s">
        <v>50</v>
      </c>
      <c r="D109" s="8"/>
      <c r="E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ht="11.25" customHeight="1" x14ac:dyDescent="0.2">
      <c r="A110" s="54"/>
      <c r="B110" s="13">
        <v>68</v>
      </c>
      <c r="C110" s="14" t="s">
        <v>51</v>
      </c>
      <c r="D110" s="8"/>
      <c r="E110" s="8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ht="11.25" customHeight="1" x14ac:dyDescent="0.2">
      <c r="A111" s="54"/>
      <c r="B111" s="13">
        <v>69</v>
      </c>
      <c r="C111" s="14" t="s">
        <v>52</v>
      </c>
      <c r="D111" s="8"/>
      <c r="E111" s="8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ht="11.25" customHeight="1" x14ac:dyDescent="0.2">
      <c r="A112" s="54"/>
      <c r="B112" s="13">
        <v>70</v>
      </c>
      <c r="C112" s="14" t="s">
        <v>53</v>
      </c>
      <c r="D112" s="8"/>
      <c r="E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ht="11.25" customHeight="1" x14ac:dyDescent="0.2">
      <c r="A113" s="54"/>
      <c r="B113" s="13">
        <v>71</v>
      </c>
      <c r="C113" s="14" t="s">
        <v>54</v>
      </c>
      <c r="D113" s="8"/>
      <c r="E113" s="8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ht="11.25" customHeight="1" x14ac:dyDescent="0.2">
      <c r="A114" s="54"/>
      <c r="B114" s="13">
        <v>72</v>
      </c>
      <c r="C114" s="14" t="s">
        <v>135</v>
      </c>
      <c r="D114" s="8"/>
      <c r="E114" s="8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ht="11.25" customHeight="1" x14ac:dyDescent="0.2">
      <c r="A115" s="54"/>
      <c r="B115" s="13">
        <v>73</v>
      </c>
      <c r="C115" s="15" t="s">
        <v>136</v>
      </c>
      <c r="D115" s="8"/>
      <c r="E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ht="11.25" customHeight="1" x14ac:dyDescent="0.2">
      <c r="A116" s="54"/>
      <c r="B116" s="13">
        <v>74</v>
      </c>
      <c r="C116" s="15" t="s">
        <v>137</v>
      </c>
      <c r="D116" s="8"/>
      <c r="E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ht="11.25" customHeight="1" x14ac:dyDescent="0.2">
      <c r="A117" s="54"/>
      <c r="B117" s="13">
        <v>75</v>
      </c>
      <c r="C117" s="14" t="s">
        <v>138</v>
      </c>
      <c r="D117" s="8"/>
      <c r="E117" s="8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ht="11.25" customHeight="1" x14ac:dyDescent="0.2">
      <c r="A118" s="54"/>
      <c r="B118" s="13">
        <v>76</v>
      </c>
      <c r="C118" s="14" t="s">
        <v>139</v>
      </c>
      <c r="D118" s="8"/>
      <c r="E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ht="11.25" customHeight="1" x14ac:dyDescent="0.2">
      <c r="A119" s="54"/>
      <c r="B119" s="13">
        <v>77</v>
      </c>
      <c r="C119" s="14" t="s">
        <v>140</v>
      </c>
      <c r="D119" s="54"/>
      <c r="E119" s="54"/>
    </row>
    <row r="120" spans="1:17" ht="11.25" customHeight="1" x14ac:dyDescent="0.2">
      <c r="A120" s="54"/>
      <c r="B120" s="13">
        <v>78</v>
      </c>
      <c r="C120" s="14" t="s">
        <v>141</v>
      </c>
      <c r="D120" s="54"/>
      <c r="E120" s="54"/>
    </row>
    <row r="121" spans="1:17" ht="11.25" customHeight="1" x14ac:dyDescent="0.2">
      <c r="A121" s="54"/>
      <c r="B121" s="13">
        <v>79</v>
      </c>
      <c r="C121" s="14" t="s">
        <v>55</v>
      </c>
      <c r="D121" s="54"/>
      <c r="E121" s="54"/>
    </row>
    <row r="122" spans="1:17" ht="11.25" customHeight="1" x14ac:dyDescent="0.2">
      <c r="A122" s="54"/>
      <c r="B122" s="13">
        <v>80</v>
      </c>
      <c r="C122" s="14" t="s">
        <v>142</v>
      </c>
      <c r="D122" s="54"/>
      <c r="E122" s="54"/>
    </row>
    <row r="123" spans="1:17" ht="11.25" customHeight="1" x14ac:dyDescent="0.2">
      <c r="A123" s="54"/>
      <c r="B123" s="13">
        <v>81</v>
      </c>
      <c r="C123" s="14" t="s">
        <v>109</v>
      </c>
      <c r="D123" s="54"/>
      <c r="E123" s="54"/>
    </row>
    <row r="124" spans="1:17" ht="11.25" customHeight="1" x14ac:dyDescent="0.2">
      <c r="A124" s="54"/>
      <c r="B124" s="13">
        <v>82</v>
      </c>
      <c r="C124" s="14" t="s">
        <v>143</v>
      </c>
      <c r="D124" s="54"/>
      <c r="E124" s="54"/>
    </row>
    <row r="125" spans="1:17" ht="15" x14ac:dyDescent="0.2">
      <c r="A125" s="54"/>
      <c r="B125" s="13">
        <v>83</v>
      </c>
      <c r="C125" s="14" t="s">
        <v>110</v>
      </c>
      <c r="D125" s="54"/>
      <c r="E125" s="54"/>
    </row>
    <row r="126" spans="1:17" ht="15" x14ac:dyDescent="0.2">
      <c r="A126" s="54"/>
      <c r="B126" s="13">
        <v>84</v>
      </c>
      <c r="C126" s="14" t="s">
        <v>111</v>
      </c>
      <c r="D126" s="54"/>
      <c r="E126" s="54"/>
    </row>
    <row r="127" spans="1:17" x14ac:dyDescent="0.2">
      <c r="A127" s="54"/>
      <c r="B127" s="54"/>
      <c r="C127" s="54"/>
      <c r="D127" s="54"/>
      <c r="E127" s="54"/>
    </row>
    <row r="128" spans="1:17" x14ac:dyDescent="0.2">
      <c r="A128" s="54"/>
      <c r="B128" s="54"/>
      <c r="C128" s="54"/>
      <c r="D128" s="54"/>
      <c r="E128" s="54"/>
    </row>
    <row r="129" spans="1:5" x14ac:dyDescent="0.2">
      <c r="A129" s="54"/>
      <c r="B129" s="54"/>
      <c r="C129" s="54"/>
      <c r="D129" s="54"/>
      <c r="E129" s="54"/>
    </row>
    <row r="130" spans="1:5" x14ac:dyDescent="0.2">
      <c r="A130" s="54"/>
      <c r="B130" s="54"/>
      <c r="C130" s="54"/>
      <c r="D130" s="54"/>
      <c r="E130" s="54"/>
    </row>
    <row r="131" spans="1:5" x14ac:dyDescent="0.2">
      <c r="A131" s="54"/>
      <c r="B131" s="54"/>
      <c r="C131" s="54"/>
      <c r="D131" s="54"/>
      <c r="E131" s="54"/>
    </row>
    <row r="132" spans="1:5" x14ac:dyDescent="0.2">
      <c r="A132" s="54"/>
      <c r="B132" s="54"/>
      <c r="C132" s="54"/>
      <c r="D132" s="54"/>
      <c r="E132" s="54"/>
    </row>
    <row r="133" spans="1:5" x14ac:dyDescent="0.2">
      <c r="A133" s="54"/>
      <c r="B133" s="54"/>
      <c r="C133" s="54"/>
      <c r="D133" s="54"/>
      <c r="E133" s="54"/>
    </row>
    <row r="134" spans="1:5" x14ac:dyDescent="0.2">
      <c r="A134" s="54"/>
      <c r="B134" s="54"/>
      <c r="C134" s="54"/>
      <c r="D134" s="54"/>
      <c r="E134" s="54"/>
    </row>
    <row r="135" spans="1:5" x14ac:dyDescent="0.2">
      <c r="A135" s="54"/>
      <c r="B135" s="54"/>
      <c r="C135" s="54"/>
      <c r="D135" s="54"/>
      <c r="E135" s="54"/>
    </row>
    <row r="136" spans="1:5" x14ac:dyDescent="0.2">
      <c r="A136" s="54"/>
      <c r="B136" s="54"/>
      <c r="C136" s="54"/>
      <c r="D136" s="54"/>
      <c r="E136" s="54"/>
    </row>
    <row r="137" spans="1:5" x14ac:dyDescent="0.2">
      <c r="A137" s="54"/>
      <c r="B137" s="54"/>
      <c r="C137" s="54"/>
      <c r="D137" s="54"/>
      <c r="E137" s="54"/>
    </row>
    <row r="138" spans="1:5" x14ac:dyDescent="0.2">
      <c r="A138" s="54"/>
      <c r="B138" s="54"/>
      <c r="C138" s="54"/>
      <c r="D138" s="54"/>
      <c r="E138" s="54"/>
    </row>
    <row r="139" spans="1:5" x14ac:dyDescent="0.2">
      <c r="A139" s="54"/>
      <c r="B139" s="54"/>
      <c r="C139" s="54"/>
      <c r="D139" s="54"/>
      <c r="E139" s="54"/>
    </row>
    <row r="140" spans="1:5" x14ac:dyDescent="0.2">
      <c r="A140" s="54"/>
      <c r="B140" s="54"/>
      <c r="C140" s="54"/>
      <c r="D140" s="54"/>
      <c r="E140" s="54"/>
    </row>
    <row r="141" spans="1:5" x14ac:dyDescent="0.2">
      <c r="A141" s="54"/>
      <c r="B141" s="54"/>
      <c r="C141" s="54"/>
      <c r="D141" s="54"/>
      <c r="E141" s="54"/>
    </row>
    <row r="142" spans="1:5" x14ac:dyDescent="0.2">
      <c r="A142" s="54"/>
      <c r="B142" s="54"/>
      <c r="C142" s="54"/>
      <c r="D142" s="54"/>
      <c r="E142" s="54"/>
    </row>
    <row r="143" spans="1:5" x14ac:dyDescent="0.2">
      <c r="A143" s="54"/>
      <c r="B143" s="54"/>
      <c r="C143" s="54"/>
      <c r="D143" s="54"/>
      <c r="E143" s="54"/>
    </row>
    <row r="144" spans="1:5" x14ac:dyDescent="0.2">
      <c r="A144" s="54"/>
      <c r="B144" s="54"/>
      <c r="C144" s="54"/>
      <c r="D144" s="54"/>
      <c r="E144" s="54"/>
    </row>
    <row r="145" spans="1:5" x14ac:dyDescent="0.2">
      <c r="A145" s="54"/>
      <c r="B145" s="54"/>
      <c r="C145" s="54"/>
      <c r="D145" s="54"/>
      <c r="E145" s="54"/>
    </row>
    <row r="146" spans="1:5" x14ac:dyDescent="0.2">
      <c r="A146" s="54"/>
      <c r="B146" s="54"/>
      <c r="C146" s="54"/>
      <c r="D146" s="54"/>
      <c r="E146" s="54"/>
    </row>
    <row r="147" spans="1:5" x14ac:dyDescent="0.2">
      <c r="A147" s="54"/>
      <c r="B147" s="54"/>
      <c r="C147" s="54"/>
      <c r="D147" s="54"/>
      <c r="E147" s="54"/>
    </row>
    <row r="148" spans="1:5" x14ac:dyDescent="0.2">
      <c r="A148" s="54"/>
      <c r="B148" s="54"/>
      <c r="C148" s="54"/>
      <c r="D148" s="54"/>
      <c r="E148" s="54"/>
    </row>
    <row r="149" spans="1:5" x14ac:dyDescent="0.2">
      <c r="A149" s="54"/>
      <c r="B149" s="54"/>
      <c r="C149" s="54"/>
      <c r="D149" s="54"/>
      <c r="E149" s="54"/>
    </row>
    <row r="150" spans="1:5" x14ac:dyDescent="0.2">
      <c r="A150" s="54"/>
      <c r="B150" s="54"/>
      <c r="C150" s="54"/>
      <c r="D150" s="54"/>
      <c r="E150" s="54"/>
    </row>
    <row r="151" spans="1:5" x14ac:dyDescent="0.2">
      <c r="A151" s="54"/>
      <c r="B151" s="54"/>
      <c r="C151" s="54"/>
      <c r="D151" s="54"/>
      <c r="E151" s="54"/>
    </row>
    <row r="152" spans="1:5" x14ac:dyDescent="0.2">
      <c r="A152" s="54"/>
      <c r="B152" s="54"/>
      <c r="C152" s="54"/>
      <c r="D152" s="54"/>
      <c r="E152" s="54"/>
    </row>
    <row r="153" spans="1:5" x14ac:dyDescent="0.2">
      <c r="A153" s="54"/>
      <c r="B153" s="54"/>
      <c r="C153" s="54"/>
      <c r="D153" s="54"/>
      <c r="E153" s="54"/>
    </row>
    <row r="154" spans="1:5" x14ac:dyDescent="0.2">
      <c r="A154" s="54"/>
      <c r="B154" s="54"/>
      <c r="C154" s="54"/>
      <c r="D154" s="54"/>
      <c r="E154" s="54"/>
    </row>
    <row r="155" spans="1:5" x14ac:dyDescent="0.2">
      <c r="A155" s="54"/>
      <c r="B155" s="54"/>
      <c r="C155" s="54"/>
      <c r="D155" s="54"/>
      <c r="E155" s="54"/>
    </row>
    <row r="156" spans="1:5" x14ac:dyDescent="0.2">
      <c r="A156" s="54"/>
      <c r="B156" s="54"/>
      <c r="C156" s="54"/>
      <c r="D156" s="54"/>
      <c r="E156" s="54"/>
    </row>
    <row r="157" spans="1:5" x14ac:dyDescent="0.2">
      <c r="A157" s="54"/>
      <c r="B157" s="54"/>
      <c r="C157" s="54"/>
      <c r="D157" s="54"/>
      <c r="E157" s="54"/>
    </row>
    <row r="158" spans="1:5" x14ac:dyDescent="0.2">
      <c r="A158" s="54"/>
      <c r="B158" s="54"/>
      <c r="C158" s="54"/>
      <c r="D158" s="54"/>
      <c r="E158" s="54"/>
    </row>
    <row r="159" spans="1:5" x14ac:dyDescent="0.2">
      <c r="A159" s="54"/>
      <c r="B159" s="54"/>
      <c r="C159" s="54"/>
      <c r="D159" s="54"/>
      <c r="E159" s="54"/>
    </row>
    <row r="160" spans="1:5" x14ac:dyDescent="0.2">
      <c r="A160" s="54"/>
      <c r="B160" s="54"/>
      <c r="C160" s="54"/>
      <c r="D160" s="54"/>
      <c r="E160" s="54"/>
    </row>
    <row r="161" spans="1:5" x14ac:dyDescent="0.2">
      <c r="A161" s="54"/>
      <c r="B161" s="54"/>
      <c r="C161" s="54"/>
      <c r="D161" s="54"/>
      <c r="E161" s="54"/>
    </row>
    <row r="162" spans="1:5" x14ac:dyDescent="0.2">
      <c r="A162" s="54"/>
      <c r="B162" s="54"/>
      <c r="C162" s="54"/>
      <c r="D162" s="54"/>
      <c r="E162" s="54"/>
    </row>
    <row r="163" spans="1:5" x14ac:dyDescent="0.2">
      <c r="A163" s="54"/>
      <c r="B163" s="54"/>
      <c r="C163" s="54"/>
      <c r="D163" s="54"/>
      <c r="E163" s="54"/>
    </row>
    <row r="164" spans="1:5" x14ac:dyDescent="0.2">
      <c r="A164" s="54"/>
      <c r="B164" s="54"/>
      <c r="C164" s="54"/>
      <c r="D164" s="54"/>
      <c r="E164" s="54"/>
    </row>
    <row r="165" spans="1:5" x14ac:dyDescent="0.2">
      <c r="A165" s="54"/>
      <c r="B165" s="54"/>
      <c r="C165" s="54"/>
      <c r="D165" s="54"/>
      <c r="E165" s="54"/>
    </row>
    <row r="166" spans="1:5" x14ac:dyDescent="0.2">
      <c r="A166" s="54"/>
      <c r="B166" s="54"/>
      <c r="C166" s="54"/>
      <c r="D166" s="54"/>
      <c r="E166" s="54"/>
    </row>
    <row r="167" spans="1:5" x14ac:dyDescent="0.2">
      <c r="A167" s="54"/>
      <c r="B167" s="54"/>
      <c r="C167" s="54"/>
      <c r="D167" s="54"/>
      <c r="E167" s="54"/>
    </row>
    <row r="168" spans="1:5" x14ac:dyDescent="0.2">
      <c r="A168" s="54"/>
      <c r="B168" s="54"/>
      <c r="C168" s="54"/>
      <c r="D168" s="54"/>
      <c r="E168" s="54"/>
    </row>
    <row r="169" spans="1:5" x14ac:dyDescent="0.2">
      <c r="A169" s="54"/>
      <c r="B169" s="54"/>
      <c r="C169" s="54"/>
      <c r="D169" s="54"/>
      <c r="E169" s="54"/>
    </row>
    <row r="170" spans="1:5" x14ac:dyDescent="0.2">
      <c r="A170" s="54"/>
      <c r="B170" s="54"/>
      <c r="C170" s="54"/>
      <c r="D170" s="54"/>
      <c r="E170" s="54"/>
    </row>
    <row r="171" spans="1:5" x14ac:dyDescent="0.2">
      <c r="A171" s="54"/>
      <c r="B171" s="54"/>
      <c r="C171" s="54"/>
      <c r="D171" s="54"/>
      <c r="E171" s="54"/>
    </row>
    <row r="172" spans="1:5" x14ac:dyDescent="0.2">
      <c r="A172" s="54"/>
      <c r="B172" s="54"/>
      <c r="C172" s="54"/>
      <c r="D172" s="54"/>
      <c r="E172" s="54"/>
    </row>
    <row r="173" spans="1:5" x14ac:dyDescent="0.2">
      <c r="A173" s="54"/>
      <c r="B173" s="54"/>
      <c r="C173" s="54"/>
      <c r="D173" s="54"/>
      <c r="E173" s="54"/>
    </row>
    <row r="174" spans="1:5" x14ac:dyDescent="0.2">
      <c r="A174" s="54"/>
      <c r="B174" s="54"/>
      <c r="C174" s="54"/>
      <c r="D174" s="54"/>
      <c r="E174" s="54"/>
    </row>
    <row r="175" spans="1:5" x14ac:dyDescent="0.2">
      <c r="A175" s="54"/>
      <c r="B175" s="54"/>
      <c r="C175" s="54"/>
      <c r="D175" s="54"/>
      <c r="E175" s="54"/>
    </row>
    <row r="176" spans="1:5" x14ac:dyDescent="0.2">
      <c r="A176" s="54"/>
      <c r="B176" s="54"/>
      <c r="C176" s="54"/>
      <c r="D176" s="54"/>
      <c r="E176" s="54"/>
    </row>
    <row r="177" spans="1:5" x14ac:dyDescent="0.2">
      <c r="A177" s="54"/>
      <c r="B177" s="54"/>
      <c r="C177" s="54"/>
      <c r="D177" s="54"/>
      <c r="E177" s="54"/>
    </row>
    <row r="178" spans="1:5" x14ac:dyDescent="0.2">
      <c r="A178" s="54"/>
      <c r="B178" s="54"/>
      <c r="C178" s="54"/>
      <c r="D178" s="54"/>
      <c r="E178" s="54"/>
    </row>
    <row r="179" spans="1:5" x14ac:dyDescent="0.2">
      <c r="A179" s="54"/>
      <c r="B179" s="54"/>
      <c r="C179" s="54"/>
      <c r="D179" s="54"/>
      <c r="E179" s="54"/>
    </row>
    <row r="180" spans="1:5" x14ac:dyDescent="0.2">
      <c r="A180" s="54"/>
      <c r="B180" s="54"/>
      <c r="C180" s="54"/>
      <c r="D180" s="54"/>
      <c r="E180" s="54"/>
    </row>
    <row r="181" spans="1:5" x14ac:dyDescent="0.2">
      <c r="A181" s="54"/>
      <c r="B181" s="54"/>
      <c r="C181" s="54"/>
      <c r="D181" s="54"/>
      <c r="E181" s="54"/>
    </row>
    <row r="182" spans="1:5" x14ac:dyDescent="0.2">
      <c r="A182" s="54"/>
      <c r="B182" s="54"/>
      <c r="C182" s="54"/>
      <c r="D182" s="54"/>
      <c r="E182" s="54"/>
    </row>
    <row r="183" spans="1:5" x14ac:dyDescent="0.2">
      <c r="A183" s="54"/>
      <c r="B183" s="54"/>
      <c r="C183" s="54"/>
      <c r="D183" s="54"/>
      <c r="E183" s="54"/>
    </row>
    <row r="184" spans="1:5" x14ac:dyDescent="0.2">
      <c r="A184" s="54"/>
      <c r="B184" s="54"/>
      <c r="C184" s="54"/>
      <c r="D184" s="54"/>
      <c r="E184" s="54"/>
    </row>
    <row r="185" spans="1:5" x14ac:dyDescent="0.2">
      <c r="A185" s="54"/>
      <c r="B185" s="54"/>
      <c r="C185" s="54"/>
      <c r="D185" s="54"/>
      <c r="E185" s="54"/>
    </row>
    <row r="186" spans="1:5" x14ac:dyDescent="0.2">
      <c r="A186" s="54"/>
      <c r="B186" s="54"/>
      <c r="C186" s="54"/>
      <c r="D186" s="54"/>
      <c r="E186" s="54"/>
    </row>
    <row r="187" spans="1:5" x14ac:dyDescent="0.2">
      <c r="A187" s="54"/>
      <c r="B187" s="54"/>
      <c r="C187" s="54"/>
      <c r="D187" s="54"/>
      <c r="E187" s="54"/>
    </row>
    <row r="188" spans="1:5" x14ac:dyDescent="0.2">
      <c r="A188" s="54"/>
      <c r="B188" s="54"/>
      <c r="C188" s="54"/>
      <c r="D188" s="54"/>
      <c r="E188" s="54"/>
    </row>
    <row r="189" spans="1:5" x14ac:dyDescent="0.2">
      <c r="A189" s="54"/>
      <c r="B189" s="54"/>
      <c r="C189" s="54"/>
      <c r="D189" s="54"/>
      <c r="E189" s="54"/>
    </row>
    <row r="190" spans="1:5" x14ac:dyDescent="0.2">
      <c r="A190" s="54"/>
      <c r="B190" s="54"/>
      <c r="C190" s="54"/>
      <c r="D190" s="54"/>
      <c r="E190" s="54"/>
    </row>
    <row r="191" spans="1:5" x14ac:dyDescent="0.2">
      <c r="A191" s="54"/>
      <c r="B191" s="54"/>
      <c r="C191" s="54"/>
      <c r="D191" s="54"/>
      <c r="E191" s="54"/>
    </row>
    <row r="192" spans="1:5" x14ac:dyDescent="0.2">
      <c r="A192" s="54"/>
      <c r="B192" s="54"/>
      <c r="C192" s="54"/>
      <c r="D192" s="54"/>
      <c r="E192" s="54"/>
    </row>
    <row r="193" spans="1:5" x14ac:dyDescent="0.2">
      <c r="A193" s="54"/>
      <c r="B193" s="54"/>
      <c r="C193" s="54"/>
      <c r="D193" s="54"/>
      <c r="E193" s="54"/>
    </row>
    <row r="194" spans="1:5" x14ac:dyDescent="0.2">
      <c r="A194" s="54"/>
      <c r="B194" s="54"/>
      <c r="C194" s="54"/>
      <c r="D194" s="54"/>
      <c r="E194" s="54"/>
    </row>
    <row r="195" spans="1:5" ht="12" customHeight="1" x14ac:dyDescent="0.2">
      <c r="A195" s="54"/>
      <c r="B195" s="54"/>
      <c r="C195" s="54"/>
      <c r="D195" s="54"/>
      <c r="E195" s="54"/>
    </row>
    <row r="196" spans="1:5" hidden="1" x14ac:dyDescent="0.2">
      <c r="A196" s="54"/>
      <c r="B196" s="54"/>
      <c r="C196" s="54"/>
      <c r="D196" s="54"/>
      <c r="E196" s="54"/>
    </row>
    <row r="197" spans="1:5" x14ac:dyDescent="0.2">
      <c r="A197" s="54"/>
      <c r="B197" s="54"/>
      <c r="C197" s="54"/>
      <c r="D197" s="54"/>
      <c r="E197" s="54"/>
    </row>
    <row r="198" spans="1:5" x14ac:dyDescent="0.2">
      <c r="A198" s="54"/>
      <c r="B198" s="54"/>
      <c r="C198" s="54"/>
      <c r="D198" s="54"/>
      <c r="E198" s="54"/>
    </row>
    <row r="199" spans="1:5" x14ac:dyDescent="0.2">
      <c r="A199" s="54"/>
      <c r="B199" s="54"/>
      <c r="C199" s="54"/>
      <c r="D199" s="54"/>
      <c r="E199" s="54"/>
    </row>
    <row r="200" spans="1:5" x14ac:dyDescent="0.2">
      <c r="A200" s="54"/>
      <c r="B200" s="54"/>
      <c r="C200" s="54"/>
      <c r="D200" s="54"/>
      <c r="E200" s="54"/>
    </row>
    <row r="201" spans="1:5" x14ac:dyDescent="0.2">
      <c r="A201" s="54"/>
      <c r="B201" s="54"/>
      <c r="C201" s="54"/>
      <c r="D201" s="54"/>
      <c r="E201" s="54"/>
    </row>
    <row r="202" spans="1:5" x14ac:dyDescent="0.2">
      <c r="A202" s="54"/>
      <c r="B202" s="54"/>
      <c r="C202" s="54"/>
      <c r="D202" s="54"/>
      <c r="E202" s="54"/>
    </row>
    <row r="203" spans="1:5" x14ac:dyDescent="0.2">
      <c r="A203" s="54"/>
      <c r="B203" s="54"/>
      <c r="C203" s="54"/>
      <c r="D203" s="54"/>
      <c r="E203" s="54"/>
    </row>
    <row r="204" spans="1:5" x14ac:dyDescent="0.2">
      <c r="A204" s="54"/>
      <c r="B204" s="54"/>
      <c r="C204" s="54"/>
      <c r="D204" s="54"/>
      <c r="E204" s="54"/>
    </row>
    <row r="205" spans="1:5" x14ac:dyDescent="0.2">
      <c r="A205" s="54"/>
      <c r="B205" s="54"/>
      <c r="C205" s="54"/>
      <c r="D205" s="54"/>
      <c r="E205" s="54"/>
    </row>
    <row r="206" spans="1:5" x14ac:dyDescent="0.2">
      <c r="A206" s="54"/>
      <c r="B206" s="54"/>
      <c r="C206" s="54"/>
      <c r="D206" s="54"/>
      <c r="E206" s="54"/>
    </row>
    <row r="207" spans="1:5" x14ac:dyDescent="0.2">
      <c r="A207" s="54"/>
      <c r="B207" s="54"/>
      <c r="C207" s="54"/>
      <c r="D207" s="54"/>
      <c r="E207" s="54"/>
    </row>
    <row r="208" spans="1:5" x14ac:dyDescent="0.2">
      <c r="A208" s="54"/>
      <c r="B208" s="54"/>
      <c r="C208" s="54"/>
      <c r="D208" s="54"/>
      <c r="E208" s="54"/>
    </row>
    <row r="209" spans="1:5" x14ac:dyDescent="0.2">
      <c r="A209" s="54"/>
      <c r="B209" s="54"/>
      <c r="C209" s="54"/>
      <c r="D209" s="54"/>
      <c r="E209" s="54"/>
    </row>
    <row r="210" spans="1:5" x14ac:dyDescent="0.2">
      <c r="A210" s="54"/>
      <c r="B210" s="54"/>
      <c r="C210" s="54"/>
      <c r="D210" s="54"/>
      <c r="E210" s="54"/>
    </row>
    <row r="211" spans="1:5" x14ac:dyDescent="0.2">
      <c r="A211" s="54"/>
      <c r="B211" s="54"/>
      <c r="C211" s="54"/>
      <c r="D211" s="54"/>
      <c r="E211" s="54"/>
    </row>
    <row r="212" spans="1:5" x14ac:dyDescent="0.2">
      <c r="A212" s="54"/>
      <c r="B212" s="54"/>
      <c r="C212" s="54"/>
      <c r="D212" s="54"/>
      <c r="E212" s="54"/>
    </row>
    <row r="213" spans="1:5" x14ac:dyDescent="0.2">
      <c r="A213" s="54"/>
      <c r="B213" s="54"/>
      <c r="C213" s="54"/>
      <c r="D213" s="54"/>
      <c r="E213" s="54"/>
    </row>
    <row r="214" spans="1:5" x14ac:dyDescent="0.2">
      <c r="A214" s="54"/>
      <c r="B214" s="54"/>
      <c r="C214" s="54"/>
      <c r="D214" s="54"/>
      <c r="E214" s="54"/>
    </row>
    <row r="215" spans="1:5" x14ac:dyDescent="0.2">
      <c r="A215" s="54"/>
      <c r="B215" s="54"/>
      <c r="C215" s="54"/>
      <c r="D215" s="54"/>
      <c r="E215" s="54"/>
    </row>
    <row r="216" spans="1:5" x14ac:dyDescent="0.2">
      <c r="A216" s="54"/>
      <c r="B216" s="54"/>
      <c r="C216" s="54"/>
      <c r="D216" s="54"/>
      <c r="E216" s="54"/>
    </row>
    <row r="217" spans="1:5" x14ac:dyDescent="0.2">
      <c r="A217" s="54"/>
      <c r="B217" s="54"/>
      <c r="C217" s="54"/>
      <c r="D217" s="54"/>
      <c r="E217" s="54"/>
    </row>
    <row r="218" spans="1:5" x14ac:dyDescent="0.2">
      <c r="A218" s="54"/>
      <c r="B218" s="54"/>
      <c r="C218" s="54"/>
      <c r="D218" s="54"/>
      <c r="E218" s="54"/>
    </row>
    <row r="219" spans="1:5" x14ac:dyDescent="0.2">
      <c r="A219" s="54"/>
      <c r="B219" s="54"/>
      <c r="C219" s="54"/>
      <c r="D219" s="54"/>
      <c r="E219" s="54"/>
    </row>
    <row r="220" spans="1:5" x14ac:dyDescent="0.2">
      <c r="A220" s="54"/>
      <c r="B220" s="54"/>
      <c r="C220" s="54"/>
      <c r="D220" s="54"/>
      <c r="E220" s="5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3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Drop Down 1">
              <controlPr locked="0" defaultSize="0" autoLine="0" autoPict="0">
                <anchor>
                  <from>
                    <xdr:col>14</xdr:col>
                    <xdr:colOff>247650</xdr:colOff>
                    <xdr:row>6</xdr:row>
                    <xdr:rowOff>95250</xdr:rowOff>
                  </from>
                  <to>
                    <xdr:col>17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Drop Down 2">
              <controlPr defaultSize="0" autoLine="0" autoPict="0">
                <anchor>
                  <from>
                    <xdr:col>14</xdr:col>
                    <xdr:colOff>257175</xdr:colOff>
                    <xdr:row>22</xdr:row>
                    <xdr:rowOff>38100</xdr:rowOff>
                  </from>
                  <to>
                    <xdr:col>17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 tint="0.59999389629810485"/>
    <pageSetUpPr autoPageBreaks="0"/>
  </sheetPr>
  <dimension ref="A1:BR63"/>
  <sheetViews>
    <sheetView showGridLines="0" showRowColHeaders="0" zoomScaleNormal="100" zoomScalePageLayoutView="200" workbookViewId="0">
      <selection activeCell="AL33" sqref="AL33"/>
    </sheetView>
  </sheetViews>
  <sheetFormatPr defaultColWidth="8.85546875" defaultRowHeight="12.75" x14ac:dyDescent="0.2"/>
  <cols>
    <col min="1" max="1" width="3" style="17" customWidth="1"/>
    <col min="2" max="2" width="1.7109375" style="17" customWidth="1"/>
    <col min="3" max="3" width="3" style="17" customWidth="1"/>
    <col min="4" max="4" width="8.85546875" style="17"/>
    <col min="5" max="5" width="11.140625" style="17" customWidth="1"/>
    <col min="6" max="6" width="11.42578125" style="17" customWidth="1"/>
    <col min="7" max="7" width="12" style="17" customWidth="1"/>
    <col min="8" max="8" width="7.85546875" style="17" customWidth="1"/>
    <col min="9" max="9" width="9.140625" style="17" customWidth="1"/>
    <col min="10" max="10" width="16.42578125" style="17" customWidth="1"/>
    <col min="11" max="11" width="9.42578125" style="17" customWidth="1"/>
    <col min="12" max="12" width="12" style="17" customWidth="1"/>
    <col min="13" max="13" width="7.85546875" style="17" customWidth="1"/>
    <col min="14" max="16" width="8.85546875" style="17"/>
    <col min="17" max="17" width="10.28515625" style="17" customWidth="1"/>
    <col min="18" max="18" width="2.7109375" style="17" customWidth="1"/>
    <col min="19" max="19" width="2.5703125" style="17" customWidth="1"/>
    <col min="20" max="37" width="2.5703125" style="18" customWidth="1"/>
    <col min="38" max="38" width="2.5703125" style="20" customWidth="1"/>
    <col min="39" max="39" width="2.5703125" style="19" customWidth="1"/>
    <col min="40" max="56" width="2.5703125" style="20" customWidth="1"/>
    <col min="57" max="62" width="2.5703125" style="21" customWidth="1"/>
    <col min="63" max="71" width="2.5703125" style="17" customWidth="1"/>
    <col min="72" max="16384" width="8.85546875" style="17"/>
  </cols>
  <sheetData>
    <row r="1" spans="2:53" ht="15.75" customHeight="1" thickBot="1" x14ac:dyDescent="0.25">
      <c r="S1" s="20"/>
      <c r="AH1" s="19"/>
      <c r="AI1" s="19"/>
      <c r="AJ1" s="19"/>
      <c r="AK1" s="19"/>
      <c r="AL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</row>
    <row r="2" spans="2:53" ht="15" customHeight="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9"/>
      <c r="S2" s="20"/>
      <c r="T2" s="72" t="s">
        <v>149</v>
      </c>
      <c r="U2" s="72" t="s">
        <v>168</v>
      </c>
      <c r="V2" s="72" t="s">
        <v>169</v>
      </c>
      <c r="W2" s="72" t="s">
        <v>170</v>
      </c>
      <c r="X2" s="72" t="s">
        <v>171</v>
      </c>
      <c r="Y2" s="72" t="s">
        <v>172</v>
      </c>
      <c r="Z2" s="72" t="s">
        <v>173</v>
      </c>
      <c r="AA2" s="72" t="s">
        <v>174</v>
      </c>
      <c r="AB2" s="72" t="s">
        <v>175</v>
      </c>
      <c r="AC2" s="20"/>
      <c r="AD2" s="20"/>
      <c r="AE2" s="20"/>
      <c r="AF2" s="20"/>
      <c r="AG2" s="19"/>
      <c r="AH2" s="19"/>
      <c r="AI2" s="19"/>
      <c r="AJ2" s="19"/>
      <c r="AK2" s="19"/>
      <c r="AL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2:53" ht="25.5" customHeight="1" x14ac:dyDescent="0.4">
      <c r="B3" s="25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60"/>
      <c r="T3" s="20" t="s">
        <v>161</v>
      </c>
      <c r="U3" s="61">
        <v>0.41</v>
      </c>
      <c r="V3" s="61">
        <v>0.06</v>
      </c>
      <c r="W3" s="61">
        <v>0.06</v>
      </c>
      <c r="X3" s="61">
        <v>0.03</v>
      </c>
      <c r="Y3" s="61">
        <v>0.9</v>
      </c>
      <c r="Z3" s="61">
        <v>0.09</v>
      </c>
      <c r="AA3" s="61">
        <v>0.2</v>
      </c>
      <c r="AB3" s="61">
        <v>0.27</v>
      </c>
      <c r="AK3" s="20"/>
      <c r="AM3" s="20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2:53" ht="12.75" customHeight="1" x14ac:dyDescent="0.2">
      <c r="B4" s="25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60"/>
      <c r="AK4" s="20"/>
      <c r="AM4" s="20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2:53" ht="12.75" customHeight="1" x14ac:dyDescent="0.25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60"/>
      <c r="T5" s="72" t="s">
        <v>176</v>
      </c>
      <c r="U5" s="72" t="s">
        <v>177</v>
      </c>
      <c r="V5" s="72" t="s">
        <v>176</v>
      </c>
      <c r="W5" s="72" t="s">
        <v>177</v>
      </c>
      <c r="X5" s="72" t="s">
        <v>176</v>
      </c>
      <c r="Y5" s="72" t="s">
        <v>177</v>
      </c>
      <c r="Z5" s="72" t="s">
        <v>176</v>
      </c>
      <c r="AA5" s="72" t="s">
        <v>177</v>
      </c>
      <c r="AB5" s="72" t="s">
        <v>176</v>
      </c>
      <c r="AC5" s="72" t="s">
        <v>177</v>
      </c>
      <c r="AD5" s="72" t="s">
        <v>176</v>
      </c>
      <c r="AE5" s="72" t="s">
        <v>177</v>
      </c>
      <c r="AF5" s="72" t="s">
        <v>176</v>
      </c>
      <c r="AG5" s="72" t="s">
        <v>177</v>
      </c>
      <c r="AK5" s="20"/>
      <c r="AM5" s="20"/>
      <c r="AR5" s="19"/>
      <c r="AS5" s="19"/>
      <c r="AT5" s="19"/>
      <c r="AU5" s="19"/>
      <c r="AV5" s="19"/>
      <c r="AW5" s="19"/>
      <c r="AX5" s="19"/>
      <c r="AY5" s="19"/>
      <c r="AZ5" s="19"/>
      <c r="BA5" s="19"/>
    </row>
    <row r="6" spans="2:53" ht="12.75" customHeight="1" x14ac:dyDescent="0.2">
      <c r="B6" s="25"/>
      <c r="C6" s="27"/>
      <c r="D6" s="27"/>
      <c r="E6" s="27"/>
      <c r="F6" s="27"/>
      <c r="G6" s="27"/>
      <c r="H6" s="27"/>
      <c r="I6" s="27"/>
      <c r="J6" s="33"/>
      <c r="K6" s="27"/>
      <c r="L6" s="27"/>
      <c r="M6" s="27"/>
      <c r="N6" s="27"/>
      <c r="O6" s="27"/>
      <c r="P6" s="27"/>
      <c r="Q6" s="27"/>
      <c r="R6" s="60"/>
      <c r="T6" s="20" t="s">
        <v>84</v>
      </c>
      <c r="U6" s="62">
        <v>0.01</v>
      </c>
      <c r="V6" s="20" t="s">
        <v>60</v>
      </c>
      <c r="W6" s="62">
        <v>0</v>
      </c>
      <c r="X6" s="20" t="s">
        <v>66</v>
      </c>
      <c r="Y6" s="62">
        <v>0</v>
      </c>
      <c r="Z6" s="20" t="s">
        <v>76</v>
      </c>
      <c r="AA6" s="63">
        <v>0.05</v>
      </c>
      <c r="AB6" s="20" t="s">
        <v>76</v>
      </c>
      <c r="AC6" s="62">
        <v>0.04</v>
      </c>
      <c r="AD6" s="64" t="s">
        <v>144</v>
      </c>
      <c r="AE6" s="62">
        <v>0.61</v>
      </c>
      <c r="AF6" s="20" t="s">
        <v>69</v>
      </c>
      <c r="AG6" s="62">
        <v>0</v>
      </c>
      <c r="AK6" s="20"/>
      <c r="AM6" s="20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2:53" ht="18.75" customHeight="1" x14ac:dyDescent="0.2">
      <c r="B7" s="25"/>
      <c r="C7" s="27"/>
      <c r="D7" s="34"/>
      <c r="E7" s="34"/>
      <c r="F7" s="35"/>
      <c r="G7" s="35"/>
      <c r="H7" s="122"/>
      <c r="I7" s="122"/>
      <c r="J7" s="27"/>
      <c r="K7" s="27"/>
      <c r="L7" s="27"/>
      <c r="M7" s="27"/>
      <c r="N7" s="27"/>
      <c r="O7" s="27"/>
      <c r="P7" s="27"/>
      <c r="Q7" s="27"/>
      <c r="R7" s="60"/>
      <c r="T7" s="20" t="s">
        <v>85</v>
      </c>
      <c r="U7" s="62">
        <v>0.06</v>
      </c>
      <c r="V7" s="20" t="s">
        <v>61</v>
      </c>
      <c r="W7" s="62">
        <v>0.08</v>
      </c>
      <c r="X7" s="20" t="s">
        <v>118</v>
      </c>
      <c r="Y7" s="62">
        <v>0.01</v>
      </c>
      <c r="Z7" s="20" t="s">
        <v>77</v>
      </c>
      <c r="AA7" s="63">
        <v>0.19</v>
      </c>
      <c r="AB7" s="20" t="s">
        <v>77</v>
      </c>
      <c r="AC7" s="62">
        <v>0.14000000000000001</v>
      </c>
      <c r="AD7" s="20" t="s">
        <v>56</v>
      </c>
      <c r="AE7" s="62">
        <v>0.19</v>
      </c>
      <c r="AF7" s="20" t="s">
        <v>70</v>
      </c>
      <c r="AG7" s="62">
        <v>0</v>
      </c>
      <c r="AK7" s="20"/>
      <c r="AM7" s="20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2:53" ht="16.5" customHeight="1" x14ac:dyDescent="0.25">
      <c r="B8" s="25"/>
      <c r="C8" s="27"/>
      <c r="D8" s="1"/>
      <c r="E8" s="16"/>
      <c r="F8" s="6"/>
      <c r="G8" s="2"/>
      <c r="H8" s="123"/>
      <c r="I8" s="123"/>
      <c r="J8" s="27"/>
      <c r="K8" s="27"/>
      <c r="L8" s="27"/>
      <c r="M8" s="27"/>
      <c r="N8" s="27"/>
      <c r="O8" s="27"/>
      <c r="P8" s="27"/>
      <c r="Q8" s="27"/>
      <c r="R8" s="60"/>
      <c r="T8" s="20" t="s">
        <v>86</v>
      </c>
      <c r="U8" s="62">
        <v>0.31</v>
      </c>
      <c r="V8" s="20" t="s">
        <v>62</v>
      </c>
      <c r="W8" s="62">
        <v>0.17</v>
      </c>
      <c r="X8" s="20" t="s">
        <v>67</v>
      </c>
      <c r="Y8" s="62">
        <v>0.01</v>
      </c>
      <c r="Z8" s="20" t="s">
        <v>78</v>
      </c>
      <c r="AA8" s="63">
        <v>0.11</v>
      </c>
      <c r="AB8" s="20" t="s">
        <v>78</v>
      </c>
      <c r="AC8" s="62">
        <v>0.09</v>
      </c>
      <c r="AD8" s="20" t="s">
        <v>57</v>
      </c>
      <c r="AE8" s="62">
        <v>0.12</v>
      </c>
      <c r="AF8" s="20" t="s">
        <v>71</v>
      </c>
      <c r="AG8" s="62">
        <v>0.19</v>
      </c>
      <c r="AK8" s="20"/>
      <c r="AM8" s="20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2:53" ht="16.5" customHeight="1" x14ac:dyDescent="0.25">
      <c r="B9" s="25"/>
      <c r="C9" s="27"/>
      <c r="D9" s="1"/>
      <c r="E9" s="16"/>
      <c r="F9" s="5"/>
      <c r="G9" s="2"/>
      <c r="H9" s="123"/>
      <c r="I9" s="123"/>
      <c r="J9" s="27"/>
      <c r="K9" s="27"/>
      <c r="L9" s="27"/>
      <c r="M9" s="27"/>
      <c r="N9" s="27"/>
      <c r="O9" s="27"/>
      <c r="P9" s="27"/>
      <c r="Q9" s="27"/>
      <c r="R9" s="60"/>
      <c r="T9" s="20" t="s">
        <v>87</v>
      </c>
      <c r="U9" s="62">
        <v>0.2</v>
      </c>
      <c r="V9" s="20" t="s">
        <v>63</v>
      </c>
      <c r="W9" s="62">
        <v>0</v>
      </c>
      <c r="X9" s="20" t="s">
        <v>68</v>
      </c>
      <c r="Y9" s="62">
        <v>0.06</v>
      </c>
      <c r="Z9" s="20" t="s">
        <v>79</v>
      </c>
      <c r="AA9" s="63">
        <v>0.25</v>
      </c>
      <c r="AB9" s="20" t="s">
        <v>79</v>
      </c>
      <c r="AC9" s="62">
        <v>0.26</v>
      </c>
      <c r="AD9" s="20" t="s">
        <v>58</v>
      </c>
      <c r="AE9" s="62">
        <v>0.04</v>
      </c>
      <c r="AF9" s="20" t="s">
        <v>72</v>
      </c>
      <c r="AG9" s="62">
        <v>0.75</v>
      </c>
      <c r="AK9" s="37"/>
      <c r="AL9" s="37"/>
      <c r="AM9" s="37"/>
      <c r="AN9" s="37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2:53" ht="16.5" customHeight="1" x14ac:dyDescent="0.25">
      <c r="B10" s="25"/>
      <c r="C10" s="27"/>
      <c r="D10" s="16"/>
      <c r="E10" s="16"/>
      <c r="F10" s="5"/>
      <c r="G10" s="2"/>
      <c r="H10" s="123"/>
      <c r="I10" s="123"/>
      <c r="J10" s="27"/>
      <c r="K10" s="27"/>
      <c r="L10" s="27"/>
      <c r="M10" s="46"/>
      <c r="N10" s="27"/>
      <c r="O10" s="27"/>
      <c r="P10" s="27"/>
      <c r="Q10" s="27"/>
      <c r="R10" s="60"/>
      <c r="T10" s="20" t="s">
        <v>88</v>
      </c>
      <c r="U10" s="62">
        <v>0.23</v>
      </c>
      <c r="V10" s="20" t="s">
        <v>64</v>
      </c>
      <c r="W10" s="62">
        <v>0.73</v>
      </c>
      <c r="X10" s="20" t="s">
        <v>178</v>
      </c>
      <c r="Y10" s="62">
        <v>0.02</v>
      </c>
      <c r="Z10" s="20" t="s">
        <v>83</v>
      </c>
      <c r="AA10" s="63">
        <v>0.18</v>
      </c>
      <c r="AB10" s="20" t="s">
        <v>80</v>
      </c>
      <c r="AC10" s="62">
        <v>0.12</v>
      </c>
      <c r="AD10" s="20" t="s">
        <v>59</v>
      </c>
      <c r="AE10" s="62">
        <v>0.04</v>
      </c>
      <c r="AF10" s="20" t="s">
        <v>73</v>
      </c>
      <c r="AG10" s="62">
        <v>0.04</v>
      </c>
      <c r="AK10" s="37"/>
      <c r="AL10" s="37"/>
      <c r="AM10" s="37"/>
      <c r="AN10" s="37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2:53" ht="16.5" customHeight="1" x14ac:dyDescent="0.25">
      <c r="B11" s="25"/>
      <c r="C11" s="27"/>
      <c r="D11" s="16"/>
      <c r="E11" s="16"/>
      <c r="F11" s="5"/>
      <c r="G11" s="2"/>
      <c r="H11" s="123"/>
      <c r="I11" s="123"/>
      <c r="J11" s="27"/>
      <c r="K11" s="27"/>
      <c r="L11" s="27"/>
      <c r="M11" s="27"/>
      <c r="N11" s="27"/>
      <c r="O11" s="27"/>
      <c r="P11" s="27"/>
      <c r="Q11" s="27"/>
      <c r="R11" s="60"/>
      <c r="T11" s="20" t="s">
        <v>89</v>
      </c>
      <c r="U11" s="62">
        <v>0.18</v>
      </c>
      <c r="V11" s="20" t="s">
        <v>65</v>
      </c>
      <c r="W11" s="62">
        <v>0.02</v>
      </c>
      <c r="X11" s="20" t="s">
        <v>115</v>
      </c>
      <c r="Y11" s="62">
        <v>0.26</v>
      </c>
      <c r="Z11" s="20" t="s">
        <v>82</v>
      </c>
      <c r="AA11" s="63">
        <v>0.22</v>
      </c>
      <c r="AB11" s="20" t="s">
        <v>81</v>
      </c>
      <c r="AC11" s="62">
        <v>7.0000000000000007E-2</v>
      </c>
      <c r="AD11" s="20"/>
      <c r="AE11" s="62"/>
      <c r="AF11" s="20" t="s">
        <v>74</v>
      </c>
      <c r="AG11" s="62">
        <v>0.01</v>
      </c>
      <c r="AK11" s="37"/>
      <c r="AL11" s="37"/>
      <c r="AM11" s="37"/>
      <c r="AN11" s="37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2:53" ht="16.5" customHeight="1" x14ac:dyDescent="0.25">
      <c r="B12" s="25"/>
      <c r="C12" s="27"/>
      <c r="D12" s="16"/>
      <c r="E12" s="16"/>
      <c r="F12" s="5"/>
      <c r="G12" s="2"/>
      <c r="H12" s="123"/>
      <c r="I12" s="123"/>
      <c r="J12" s="27"/>
      <c r="K12" s="27"/>
      <c r="L12" s="27"/>
      <c r="M12" s="27"/>
      <c r="N12" s="27"/>
      <c r="O12" s="27"/>
      <c r="P12" s="27"/>
      <c r="Q12" s="27"/>
      <c r="R12" s="60"/>
      <c r="T12" s="20"/>
      <c r="U12" s="20"/>
      <c r="V12" s="20"/>
      <c r="W12" s="20"/>
      <c r="X12" s="20" t="s">
        <v>116</v>
      </c>
      <c r="Y12" s="62">
        <v>0.39</v>
      </c>
      <c r="Z12" s="40"/>
      <c r="AA12" s="40"/>
      <c r="AB12" s="20" t="s">
        <v>82</v>
      </c>
      <c r="AC12" s="62">
        <v>0.28000000000000003</v>
      </c>
      <c r="AD12" s="20"/>
      <c r="AE12" s="62"/>
      <c r="AF12" s="20" t="s">
        <v>75</v>
      </c>
      <c r="AG12" s="62">
        <v>0.01</v>
      </c>
      <c r="AH12" s="20"/>
      <c r="AJ12" s="37"/>
      <c r="AK12" s="37"/>
      <c r="AL12" s="37"/>
      <c r="AM12" s="37"/>
      <c r="AN12" s="37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2:53" ht="16.5" customHeight="1" x14ac:dyDescent="0.25">
      <c r="B13" s="25"/>
      <c r="C13" s="27"/>
      <c r="D13" s="119"/>
      <c r="E13" s="119"/>
      <c r="F13" s="3"/>
      <c r="G13" s="4"/>
      <c r="H13" s="120"/>
      <c r="I13" s="120"/>
      <c r="J13" s="27"/>
      <c r="K13" s="27"/>
      <c r="L13" s="27"/>
      <c r="M13" s="27"/>
      <c r="N13" s="27"/>
      <c r="O13" s="27"/>
      <c r="P13" s="27"/>
      <c r="Q13" s="27"/>
      <c r="R13" s="60"/>
      <c r="X13" s="20" t="s">
        <v>117</v>
      </c>
      <c r="Y13" s="62">
        <v>0.26</v>
      </c>
      <c r="AF13" s="20"/>
      <c r="AH13" s="20"/>
      <c r="AJ13" s="37"/>
      <c r="AK13" s="37"/>
      <c r="AL13" s="37"/>
      <c r="AM13" s="37"/>
      <c r="AN13" s="37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2:53" ht="13.5" customHeight="1" x14ac:dyDescent="0.2">
      <c r="B14" s="25"/>
      <c r="C14" s="27"/>
      <c r="D14" s="38"/>
      <c r="E14" s="38"/>
      <c r="F14" s="38"/>
      <c r="G14" s="38"/>
      <c r="H14" s="38"/>
      <c r="I14" s="38"/>
      <c r="J14" s="27"/>
      <c r="K14" s="27"/>
      <c r="L14" s="39"/>
      <c r="M14" s="27"/>
      <c r="N14" s="27"/>
      <c r="O14" s="27"/>
      <c r="P14" s="27"/>
      <c r="Q14" s="27"/>
      <c r="R14" s="60"/>
      <c r="AF14" s="20"/>
      <c r="AG14" s="20"/>
      <c r="AJ14" s="40"/>
      <c r="AK14" s="40"/>
      <c r="AL14" s="40"/>
      <c r="AM14" s="40"/>
      <c r="AN14" s="40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2:53" x14ac:dyDescent="0.2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60"/>
      <c r="AE15" s="61"/>
      <c r="AF15" s="20"/>
      <c r="AI15" s="20"/>
      <c r="AJ15" s="20"/>
      <c r="AK15" s="20"/>
      <c r="AM15" s="20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2:53" ht="13.5" customHeight="1" x14ac:dyDescent="0.2">
      <c r="B16" s="25"/>
      <c r="C16" s="27"/>
      <c r="D16" s="41"/>
      <c r="E16" s="42"/>
      <c r="F16" s="43"/>
      <c r="G16" s="43"/>
      <c r="H16" s="27"/>
      <c r="I16" s="42"/>
      <c r="J16" s="42"/>
      <c r="K16" s="43"/>
      <c r="L16" s="43"/>
      <c r="M16" s="27"/>
      <c r="N16" s="27"/>
      <c r="O16" s="27"/>
      <c r="P16" s="27"/>
      <c r="Q16" s="27"/>
      <c r="R16" s="60"/>
      <c r="AE16" s="61"/>
      <c r="AF16" s="20"/>
      <c r="AI16" s="20"/>
      <c r="AJ16" s="20"/>
      <c r="AK16" s="20"/>
      <c r="AM16" s="20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2:53" ht="12.75" customHeight="1" x14ac:dyDescent="0.2">
      <c r="B17" s="25"/>
      <c r="C17" s="27"/>
      <c r="D17" s="27"/>
      <c r="E17" s="27"/>
      <c r="F17" s="44"/>
      <c r="G17" s="45"/>
      <c r="H17" s="27"/>
      <c r="I17" s="27"/>
      <c r="J17" s="27"/>
      <c r="K17" s="44"/>
      <c r="L17" s="45"/>
      <c r="M17" s="27"/>
      <c r="N17" s="27"/>
      <c r="O17" s="27"/>
      <c r="P17" s="27"/>
      <c r="Q17" s="27"/>
      <c r="R17" s="60"/>
      <c r="AE17" s="61"/>
      <c r="AF17" s="20"/>
      <c r="AJ17" s="20"/>
      <c r="AK17" s="20"/>
      <c r="AM17" s="20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2:53" ht="12.75" customHeight="1" x14ac:dyDescent="0.2">
      <c r="B18" s="25"/>
      <c r="C18" s="27"/>
      <c r="D18" s="27"/>
      <c r="E18" s="27"/>
      <c r="F18" s="44"/>
      <c r="G18" s="45"/>
      <c r="H18" s="27"/>
      <c r="I18" s="27"/>
      <c r="J18" s="27"/>
      <c r="K18" s="44"/>
      <c r="L18" s="45"/>
      <c r="M18" s="27"/>
      <c r="N18" s="27"/>
      <c r="O18" s="27"/>
      <c r="P18" s="27"/>
      <c r="Q18" s="27"/>
      <c r="R18" s="60"/>
      <c r="W18" s="40"/>
      <c r="X18" s="40"/>
      <c r="Y18" s="40"/>
      <c r="Z18" s="40"/>
      <c r="AA18" s="20"/>
      <c r="AB18" s="62"/>
      <c r="AC18" s="36"/>
      <c r="AD18" s="37"/>
      <c r="AE18" s="61"/>
      <c r="AF18" s="20"/>
      <c r="AI18" s="20"/>
      <c r="AJ18" s="20"/>
      <c r="AK18" s="20"/>
      <c r="AM18" s="20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2.75" customHeight="1" x14ac:dyDescent="0.2">
      <c r="B19" s="25"/>
      <c r="C19" s="27"/>
      <c r="D19" s="27"/>
      <c r="E19" s="27"/>
      <c r="F19" s="44"/>
      <c r="G19" s="45"/>
      <c r="H19" s="27"/>
      <c r="I19" s="27"/>
      <c r="J19" s="27"/>
      <c r="K19" s="44"/>
      <c r="L19" s="45"/>
      <c r="M19" s="27"/>
      <c r="N19" s="27"/>
      <c r="O19" s="27"/>
      <c r="P19" s="27"/>
      <c r="Q19" s="27"/>
      <c r="R19" s="60"/>
      <c r="W19" s="20"/>
      <c r="X19" s="20"/>
      <c r="Z19" s="20"/>
      <c r="AA19" s="20"/>
      <c r="AB19" s="62"/>
      <c r="AD19" s="37"/>
      <c r="AG19" s="20"/>
      <c r="AH19" s="20"/>
      <c r="AI19" s="20"/>
      <c r="AJ19" s="20"/>
      <c r="AK19" s="20"/>
      <c r="AM19" s="20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2.75" customHeight="1" x14ac:dyDescent="0.2">
      <c r="B20" s="25"/>
      <c r="C20" s="27"/>
      <c r="D20" s="27"/>
      <c r="E20" s="27"/>
      <c r="F20" s="44"/>
      <c r="G20" s="45"/>
      <c r="H20" s="27"/>
      <c r="I20" s="27"/>
      <c r="J20" s="27"/>
      <c r="K20" s="44"/>
      <c r="L20" s="45"/>
      <c r="M20" s="27"/>
      <c r="N20" s="27"/>
      <c r="O20" s="27"/>
      <c r="P20" s="27"/>
      <c r="Q20" s="27"/>
      <c r="R20" s="60"/>
      <c r="X20" s="20"/>
      <c r="Y20" s="20"/>
      <c r="Z20" s="20"/>
      <c r="AA20" s="65"/>
      <c r="AB20" s="62"/>
      <c r="AC20" s="20"/>
      <c r="AD20" s="20"/>
      <c r="AG20" s="20"/>
      <c r="AH20" s="20"/>
      <c r="AI20" s="20"/>
      <c r="AJ20" s="20"/>
      <c r="AK20" s="20"/>
      <c r="AM20" s="20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2:53" ht="12.75" customHeight="1" x14ac:dyDescent="0.2">
      <c r="B21" s="25"/>
      <c r="C21" s="27"/>
      <c r="D21" s="27"/>
      <c r="E21" s="27"/>
      <c r="F21" s="44"/>
      <c r="G21" s="45"/>
      <c r="H21" s="27"/>
      <c r="I21" s="27"/>
      <c r="J21" s="27"/>
      <c r="K21" s="44"/>
      <c r="L21" s="45"/>
      <c r="M21" s="27"/>
      <c r="N21" s="27"/>
      <c r="O21" s="27"/>
      <c r="P21" s="27"/>
      <c r="Q21" s="27"/>
      <c r="R21" s="60"/>
      <c r="X21" s="20"/>
      <c r="Y21" s="20"/>
      <c r="Z21" s="20"/>
      <c r="AC21" s="20"/>
      <c r="AD21" s="20"/>
      <c r="AG21" s="20"/>
      <c r="AH21" s="20"/>
      <c r="AI21" s="20"/>
      <c r="AJ21" s="20"/>
      <c r="AK21" s="20"/>
      <c r="AM21" s="20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2:53" ht="12.75" customHeight="1" x14ac:dyDescent="0.2">
      <c r="B22" s="25"/>
      <c r="C22" s="27"/>
      <c r="D22" s="27"/>
      <c r="E22" s="27"/>
      <c r="F22" s="44"/>
      <c r="G22" s="45"/>
      <c r="H22" s="27"/>
      <c r="I22" s="27"/>
      <c r="J22" s="27"/>
      <c r="K22" s="44"/>
      <c r="L22" s="45"/>
      <c r="M22" s="27"/>
      <c r="N22" s="27"/>
      <c r="O22" s="27"/>
      <c r="P22" s="27"/>
      <c r="Q22" s="27"/>
      <c r="R22" s="60"/>
      <c r="W22" s="20"/>
      <c r="X22" s="20"/>
      <c r="Y22" s="20"/>
      <c r="Z22" s="20"/>
      <c r="AC22" s="20"/>
      <c r="AD22" s="20"/>
      <c r="AE22" s="20"/>
      <c r="AF22" s="20"/>
      <c r="AG22" s="20"/>
      <c r="AH22" s="20"/>
      <c r="AI22" s="20"/>
      <c r="AJ22" s="20"/>
      <c r="AK22" s="20"/>
      <c r="AM22" s="20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2:53" ht="12.75" customHeight="1" x14ac:dyDescent="0.2">
      <c r="B23" s="25"/>
      <c r="C23" s="27"/>
      <c r="D23" s="27"/>
      <c r="E23" s="27"/>
      <c r="F23" s="44"/>
      <c r="G23" s="45"/>
      <c r="H23" s="27"/>
      <c r="I23" s="27"/>
      <c r="J23" s="27"/>
      <c r="K23" s="44"/>
      <c r="L23" s="45"/>
      <c r="M23" s="27"/>
      <c r="N23" s="27"/>
      <c r="O23" s="27"/>
      <c r="P23" s="27"/>
      <c r="Q23" s="27"/>
      <c r="R23" s="60"/>
      <c r="W23" s="20"/>
      <c r="X23" s="47"/>
      <c r="Y23" s="47"/>
      <c r="AD23" s="20"/>
      <c r="AE23" s="20"/>
      <c r="AF23" s="20"/>
      <c r="AG23" s="20"/>
      <c r="AH23" s="20"/>
      <c r="AI23" s="20"/>
      <c r="AJ23" s="20"/>
      <c r="AK23" s="20"/>
      <c r="AM23" s="20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2:53" ht="12.75" customHeight="1" x14ac:dyDescent="0.2">
      <c r="B24" s="25"/>
      <c r="C24" s="27"/>
      <c r="D24" s="27"/>
      <c r="E24" s="27"/>
      <c r="F24" s="44"/>
      <c r="G24" s="45"/>
      <c r="H24" s="27"/>
      <c r="I24" s="27"/>
      <c r="J24" s="27"/>
      <c r="K24" s="44"/>
      <c r="L24" s="45"/>
      <c r="M24" s="27"/>
      <c r="N24" s="27"/>
      <c r="O24" s="27"/>
      <c r="P24" s="27"/>
      <c r="Q24" s="27"/>
      <c r="R24" s="60"/>
      <c r="W24" s="8"/>
      <c r="X24" s="8"/>
      <c r="Y24" s="8"/>
      <c r="Z24" s="8"/>
      <c r="AA24" s="8"/>
      <c r="AB24" s="8"/>
      <c r="AC24" s="8"/>
      <c r="AD24" s="8"/>
      <c r="AE24" s="20"/>
      <c r="AF24" s="20"/>
      <c r="AG24" s="20"/>
      <c r="AH24" s="20"/>
      <c r="AI24" s="20"/>
      <c r="AJ24" s="20"/>
      <c r="AK24" s="20"/>
      <c r="AM24" s="20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2:53" ht="12.75" customHeight="1" x14ac:dyDescent="0.2">
      <c r="B25" s="25"/>
      <c r="C25" s="27"/>
      <c r="D25" s="27"/>
      <c r="E25" s="27"/>
      <c r="F25" s="44"/>
      <c r="G25" s="45"/>
      <c r="H25" s="27"/>
      <c r="I25" s="27"/>
      <c r="J25" s="27"/>
      <c r="K25" s="44"/>
      <c r="L25" s="45"/>
      <c r="M25" s="27"/>
      <c r="N25" s="27"/>
      <c r="O25" s="27"/>
      <c r="P25" s="27"/>
      <c r="Q25" s="27"/>
      <c r="R25" s="60"/>
      <c r="S25" s="20"/>
      <c r="T25" s="20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0"/>
      <c r="AF25" s="20"/>
      <c r="AG25" s="20"/>
      <c r="AH25" s="20"/>
      <c r="AI25" s="20"/>
      <c r="AJ25" s="20"/>
      <c r="AK25" s="20"/>
      <c r="AM25" s="20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2:53" ht="12.75" customHeight="1" x14ac:dyDescent="0.2">
      <c r="B26" s="25"/>
      <c r="C26" s="27"/>
      <c r="D26" s="27"/>
      <c r="E26" s="27"/>
      <c r="F26" s="44"/>
      <c r="G26" s="45"/>
      <c r="H26" s="27"/>
      <c r="I26" s="27"/>
      <c r="J26" s="27"/>
      <c r="K26" s="44"/>
      <c r="L26" s="45"/>
      <c r="M26" s="27"/>
      <c r="N26" s="27"/>
      <c r="O26" s="27"/>
      <c r="P26" s="27"/>
      <c r="Q26" s="27"/>
      <c r="R26" s="60"/>
      <c r="S26" s="20"/>
      <c r="T26" s="20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0"/>
      <c r="AF26" s="20"/>
      <c r="AG26" s="20"/>
      <c r="AH26" s="20"/>
      <c r="AI26" s="20"/>
      <c r="AJ26" s="20"/>
      <c r="AK26" s="20"/>
      <c r="AM26" s="20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2:53" ht="15" x14ac:dyDescent="0.25">
      <c r="B27" s="2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0"/>
      <c r="S27" s="20"/>
      <c r="T27" s="20"/>
      <c r="U27" s="8"/>
      <c r="V27" s="8"/>
      <c r="W27" s="7"/>
      <c r="X27" s="36"/>
      <c r="Y27" s="8"/>
      <c r="Z27" s="8"/>
      <c r="AA27" s="8"/>
      <c r="AB27" s="8"/>
      <c r="AC27" s="8"/>
      <c r="AD27" s="8"/>
      <c r="AE27" s="20"/>
      <c r="AF27" s="20"/>
      <c r="AG27" s="20"/>
      <c r="AH27" s="20"/>
      <c r="AI27" s="20"/>
      <c r="AJ27" s="20"/>
      <c r="AK27" s="20"/>
      <c r="AM27" s="20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2:53" x14ac:dyDescent="0.2">
      <c r="B28" s="25"/>
      <c r="C28" s="27"/>
      <c r="D28" s="48"/>
      <c r="E28" s="48"/>
      <c r="F28" s="48"/>
      <c r="G28" s="4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60"/>
      <c r="S28" s="20"/>
      <c r="T28" s="20"/>
      <c r="U28" s="8"/>
      <c r="V28" s="8"/>
      <c r="W28" s="8"/>
      <c r="X28" s="8"/>
      <c r="Y28" s="8"/>
      <c r="Z28" s="8"/>
      <c r="AA28" s="8"/>
      <c r="AB28" s="8"/>
      <c r="AC28" s="8"/>
      <c r="AD28" s="36"/>
      <c r="AK28" s="20"/>
      <c r="AM28" s="20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3" ht="13.5" customHeight="1" x14ac:dyDescent="0.2">
      <c r="B29" s="25"/>
      <c r="C29" s="27"/>
      <c r="D29" s="42"/>
      <c r="E29" s="42"/>
      <c r="F29" s="43"/>
      <c r="G29" s="43"/>
      <c r="H29" s="27"/>
      <c r="I29" s="42"/>
      <c r="J29" s="42"/>
      <c r="K29" s="43"/>
      <c r="L29" s="43"/>
      <c r="M29" s="27"/>
      <c r="N29" s="27"/>
      <c r="O29" s="27"/>
      <c r="P29" s="27"/>
      <c r="Q29" s="27"/>
      <c r="R29" s="60"/>
      <c r="S29" s="20"/>
      <c r="T29" s="20"/>
      <c r="U29" s="47"/>
      <c r="V29" s="49"/>
      <c r="W29" s="47"/>
      <c r="X29" s="49"/>
      <c r="Y29" s="47"/>
      <c r="Z29" s="49"/>
      <c r="AA29" s="47"/>
      <c r="AB29" s="49"/>
      <c r="AC29" s="47"/>
      <c r="AD29" s="49"/>
      <c r="AK29" s="20"/>
      <c r="AM29" s="20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3" ht="12.75" customHeight="1" x14ac:dyDescent="0.2">
      <c r="B30" s="25"/>
      <c r="C30" s="27"/>
      <c r="D30" s="27"/>
      <c r="E30" s="27"/>
      <c r="F30" s="44"/>
      <c r="G30" s="45"/>
      <c r="H30" s="27"/>
      <c r="I30" s="27"/>
      <c r="J30" s="27"/>
      <c r="K30" s="44"/>
      <c r="L30" s="45"/>
      <c r="M30" s="27"/>
      <c r="N30" s="27"/>
      <c r="O30" s="27"/>
      <c r="P30" s="27"/>
      <c r="Q30" s="27"/>
      <c r="R30" s="60"/>
      <c r="S30" s="20"/>
      <c r="T30" s="20"/>
      <c r="U30" s="47"/>
      <c r="V30" s="49"/>
      <c r="W30" s="47"/>
      <c r="X30" s="49"/>
      <c r="Y30" s="47"/>
      <c r="Z30" s="49"/>
      <c r="AA30" s="47"/>
      <c r="AB30" s="49"/>
      <c r="AC30" s="47"/>
      <c r="AD30" s="49"/>
      <c r="AK30" s="20"/>
      <c r="AM30" s="20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3" ht="12.75" customHeight="1" x14ac:dyDescent="0.2">
      <c r="B31" s="25"/>
      <c r="C31" s="27"/>
      <c r="D31" s="27"/>
      <c r="E31" s="27"/>
      <c r="F31" s="44"/>
      <c r="G31" s="45"/>
      <c r="H31" s="27"/>
      <c r="I31" s="27"/>
      <c r="J31" s="27"/>
      <c r="K31" s="44"/>
      <c r="L31" s="45"/>
      <c r="M31" s="27"/>
      <c r="N31" s="27"/>
      <c r="O31" s="27"/>
      <c r="P31" s="27"/>
      <c r="Q31" s="27"/>
      <c r="R31" s="60"/>
      <c r="S31" s="20"/>
      <c r="T31" s="20"/>
      <c r="U31" s="47"/>
      <c r="V31" s="49"/>
      <c r="W31" s="47"/>
      <c r="X31" s="49"/>
      <c r="Y31" s="47"/>
      <c r="Z31" s="49"/>
      <c r="AA31" s="47"/>
      <c r="AB31" s="49"/>
      <c r="AC31" s="47"/>
      <c r="AD31" s="49"/>
      <c r="AK31" s="20"/>
      <c r="AM31" s="20"/>
      <c r="AR31" s="19"/>
      <c r="AS31" s="19"/>
      <c r="AT31" s="19"/>
      <c r="AU31" s="19"/>
      <c r="AV31" s="19"/>
      <c r="AW31" s="19"/>
      <c r="AX31" s="19"/>
      <c r="AY31" s="19"/>
      <c r="AZ31" s="19"/>
      <c r="BA31" s="19"/>
    </row>
    <row r="32" spans="2:53" ht="12.75" customHeight="1" x14ac:dyDescent="0.2">
      <c r="B32" s="25"/>
      <c r="C32" s="27"/>
      <c r="D32" s="27"/>
      <c r="E32" s="27"/>
      <c r="F32" s="44"/>
      <c r="G32" s="45"/>
      <c r="H32" s="27"/>
      <c r="I32" s="27"/>
      <c r="J32" s="27"/>
      <c r="K32" s="44"/>
      <c r="L32" s="45"/>
      <c r="M32" s="27"/>
      <c r="N32" s="27"/>
      <c r="O32" s="27"/>
      <c r="P32" s="27"/>
      <c r="Q32" s="27"/>
      <c r="R32" s="60"/>
      <c r="S32" s="20"/>
      <c r="T32" s="20"/>
      <c r="U32" s="47"/>
      <c r="V32" s="49"/>
      <c r="W32" s="47"/>
      <c r="X32" s="49"/>
      <c r="Y32" s="47"/>
      <c r="Z32" s="49"/>
      <c r="AA32" s="47"/>
      <c r="AB32" s="49"/>
      <c r="AC32" s="47"/>
      <c r="AD32" s="49"/>
      <c r="AK32" s="20"/>
      <c r="AM32" s="20"/>
      <c r="AR32" s="19"/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70" ht="12.75" customHeight="1" x14ac:dyDescent="0.2">
      <c r="B33" s="25"/>
      <c r="C33" s="27"/>
      <c r="D33" s="27"/>
      <c r="E33" s="27"/>
      <c r="F33" s="44"/>
      <c r="G33" s="45"/>
      <c r="H33" s="27"/>
      <c r="I33" s="27"/>
      <c r="J33" s="27"/>
      <c r="K33" s="44"/>
      <c r="L33" s="45"/>
      <c r="M33" s="27"/>
      <c r="N33" s="27"/>
      <c r="O33" s="27"/>
      <c r="P33" s="27"/>
      <c r="Q33" s="27"/>
      <c r="R33" s="60"/>
      <c r="S33" s="20"/>
      <c r="T33" s="20"/>
      <c r="U33" s="47"/>
      <c r="V33" s="49"/>
      <c r="W33" s="47"/>
      <c r="X33" s="49"/>
      <c r="Y33" s="47"/>
      <c r="Z33" s="49"/>
      <c r="AA33" s="47"/>
      <c r="AB33" s="49"/>
      <c r="AC33" s="47"/>
      <c r="AD33" s="49"/>
      <c r="AE33" s="20"/>
      <c r="AF33" s="20"/>
      <c r="AG33" s="20"/>
      <c r="AH33" s="20"/>
      <c r="AI33" s="20"/>
      <c r="AJ33" s="20"/>
      <c r="AK33" s="20"/>
      <c r="AM33" s="20"/>
      <c r="AR33" s="19"/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70" ht="12.75" customHeight="1" x14ac:dyDescent="0.2">
      <c r="B34" s="25"/>
      <c r="C34" s="27"/>
      <c r="D34" s="27"/>
      <c r="E34" s="27"/>
      <c r="F34" s="44"/>
      <c r="G34" s="45"/>
      <c r="H34" s="27"/>
      <c r="I34" s="27"/>
      <c r="J34" s="27"/>
      <c r="K34" s="44"/>
      <c r="L34" s="45"/>
      <c r="M34" s="27"/>
      <c r="N34" s="27"/>
      <c r="O34" s="27"/>
      <c r="P34" s="27"/>
      <c r="Q34" s="27"/>
      <c r="R34" s="60"/>
      <c r="S34" s="20"/>
      <c r="T34" s="20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20"/>
      <c r="AF34" s="20"/>
      <c r="AG34" s="20"/>
      <c r="AH34" s="20"/>
      <c r="AI34" s="20"/>
      <c r="AJ34" s="20"/>
      <c r="AK34" s="20"/>
      <c r="AM34" s="20"/>
      <c r="AR34" s="19"/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70" ht="12.75" customHeight="1" x14ac:dyDescent="0.2">
      <c r="B35" s="25"/>
      <c r="C35" s="27"/>
      <c r="D35" s="27"/>
      <c r="E35" s="27"/>
      <c r="F35" s="44"/>
      <c r="G35" s="45"/>
      <c r="H35" s="27"/>
      <c r="I35" s="27"/>
      <c r="J35" s="27"/>
      <c r="K35" s="44"/>
      <c r="L35" s="45"/>
      <c r="M35" s="27"/>
      <c r="N35" s="27"/>
      <c r="O35" s="27"/>
      <c r="P35" s="27"/>
      <c r="Q35" s="27"/>
      <c r="R35" s="60"/>
      <c r="S35" s="20"/>
      <c r="T35" s="20"/>
      <c r="U35" s="50"/>
      <c r="V35" s="32"/>
      <c r="W35" s="50"/>
      <c r="X35" s="32"/>
      <c r="Y35" s="50"/>
      <c r="Z35" s="32"/>
      <c r="AA35" s="50"/>
      <c r="AB35" s="32"/>
      <c r="AC35" s="50"/>
      <c r="AD35" s="32"/>
      <c r="AE35" s="20"/>
      <c r="AF35" s="20"/>
      <c r="AG35" s="20"/>
      <c r="AH35" s="20"/>
      <c r="AI35" s="20"/>
      <c r="AJ35" s="20"/>
      <c r="AK35" s="20"/>
      <c r="AM35" s="20"/>
      <c r="AR35" s="19"/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70" ht="12.75" customHeight="1" x14ac:dyDescent="0.2">
      <c r="B36" s="25"/>
      <c r="C36" s="27"/>
      <c r="D36" s="27"/>
      <c r="E36" s="27"/>
      <c r="F36" s="44"/>
      <c r="G36" s="45"/>
      <c r="H36" s="27"/>
      <c r="I36" s="27"/>
      <c r="J36" s="27"/>
      <c r="K36" s="44"/>
      <c r="L36" s="45"/>
      <c r="M36" s="27"/>
      <c r="N36" s="27"/>
      <c r="O36" s="27"/>
      <c r="P36" s="27"/>
      <c r="Q36" s="27"/>
      <c r="R36" s="60"/>
      <c r="S36" s="20"/>
      <c r="T36" s="20"/>
      <c r="U36" s="50"/>
      <c r="V36" s="32"/>
      <c r="W36" s="50"/>
      <c r="X36" s="32"/>
      <c r="Y36" s="50"/>
      <c r="Z36" s="32"/>
      <c r="AA36" s="50"/>
      <c r="AB36" s="32"/>
      <c r="AC36" s="50"/>
      <c r="AD36" s="32"/>
      <c r="AE36" s="20"/>
      <c r="AF36" s="20"/>
      <c r="AG36" s="20"/>
      <c r="AH36" s="20"/>
      <c r="AI36" s="20"/>
      <c r="AJ36" s="20"/>
      <c r="AK36" s="20"/>
      <c r="AM36" s="20"/>
      <c r="AR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20"/>
      <c r="BK36" s="20"/>
      <c r="BL36" s="20"/>
      <c r="BM36" s="21"/>
      <c r="BN36" s="21"/>
      <c r="BO36" s="21"/>
      <c r="BP36" s="21"/>
      <c r="BQ36" s="21"/>
      <c r="BR36" s="21"/>
    </row>
    <row r="37" spans="1:70" ht="12.75" customHeight="1" x14ac:dyDescent="0.2">
      <c r="B37" s="25"/>
      <c r="C37" s="27"/>
      <c r="D37" s="27"/>
      <c r="E37" s="27"/>
      <c r="F37" s="44"/>
      <c r="G37" s="45"/>
      <c r="H37" s="27"/>
      <c r="I37" s="27"/>
      <c r="J37" s="27"/>
      <c r="K37" s="44"/>
      <c r="L37" s="45"/>
      <c r="M37" s="27"/>
      <c r="N37" s="27"/>
      <c r="O37" s="27"/>
      <c r="P37" s="27"/>
      <c r="Q37" s="27"/>
      <c r="R37" s="60"/>
      <c r="S37" s="20"/>
      <c r="T37" s="20"/>
      <c r="V37" s="20"/>
      <c r="W37" s="20"/>
      <c r="X37" s="20"/>
      <c r="Y37" s="20"/>
      <c r="Z37" s="20"/>
      <c r="AC37" s="20"/>
      <c r="AD37" s="20"/>
      <c r="AE37" s="20"/>
      <c r="AF37" s="20"/>
      <c r="AG37" s="20"/>
      <c r="AH37" s="20"/>
      <c r="AI37" s="20"/>
      <c r="AJ37" s="20"/>
      <c r="AK37" s="20"/>
      <c r="AM37" s="2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20"/>
      <c r="BK37" s="20"/>
      <c r="BL37" s="20"/>
      <c r="BM37" s="21"/>
      <c r="BN37" s="21"/>
      <c r="BO37" s="21"/>
      <c r="BP37" s="21"/>
      <c r="BQ37" s="21"/>
      <c r="BR37" s="21"/>
    </row>
    <row r="38" spans="1:70" ht="12.75" customHeight="1" x14ac:dyDescent="0.2">
      <c r="B38" s="25"/>
      <c r="C38" s="27"/>
      <c r="D38" s="27"/>
      <c r="E38" s="27"/>
      <c r="F38" s="44"/>
      <c r="G38" s="45"/>
      <c r="H38" s="27"/>
      <c r="I38" s="27"/>
      <c r="J38" s="27"/>
      <c r="K38" s="44"/>
      <c r="L38" s="45"/>
      <c r="M38" s="27"/>
      <c r="N38" s="27"/>
      <c r="O38" s="27"/>
      <c r="P38" s="27"/>
      <c r="Q38" s="27"/>
      <c r="R38" s="60"/>
      <c r="S38" s="20"/>
      <c r="T38" s="20"/>
      <c r="V38" s="20"/>
      <c r="W38" s="20"/>
      <c r="X38" s="20"/>
      <c r="Y38" s="20"/>
      <c r="Z38" s="20"/>
      <c r="AC38" s="20"/>
      <c r="AD38" s="20"/>
      <c r="AE38" s="20"/>
      <c r="AF38" s="20"/>
      <c r="AG38" s="20"/>
      <c r="AH38" s="20"/>
      <c r="AI38" s="20"/>
      <c r="AJ38" s="20"/>
      <c r="AK38" s="20"/>
      <c r="AM38" s="20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20"/>
      <c r="BK38" s="20"/>
      <c r="BL38" s="20"/>
      <c r="BM38" s="21"/>
      <c r="BN38" s="21"/>
      <c r="BO38" s="21"/>
      <c r="BP38" s="21"/>
      <c r="BQ38" s="21"/>
      <c r="BR38" s="21"/>
    </row>
    <row r="39" spans="1:70" ht="12.75" customHeight="1" x14ac:dyDescent="0.2">
      <c r="A39" s="54"/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60"/>
      <c r="S39" s="8"/>
      <c r="T39" s="20"/>
      <c r="V39" s="20"/>
      <c r="W39" s="20"/>
      <c r="X39" s="20"/>
      <c r="Y39" s="20"/>
      <c r="Z39" s="20"/>
      <c r="AC39" s="20"/>
      <c r="AD39" s="20"/>
      <c r="AE39" s="20"/>
      <c r="AF39" s="20"/>
      <c r="AG39" s="20"/>
      <c r="AH39" s="20"/>
      <c r="AI39" s="20"/>
      <c r="AJ39" s="20"/>
      <c r="AK39" s="20"/>
      <c r="AM39" s="20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20"/>
      <c r="BK39" s="20"/>
      <c r="BL39" s="20"/>
      <c r="BM39" s="21"/>
      <c r="BN39" s="21"/>
      <c r="BO39" s="21"/>
      <c r="BP39" s="21"/>
      <c r="BQ39" s="21"/>
      <c r="BR39" s="21"/>
    </row>
    <row r="40" spans="1:70" ht="14.25" customHeight="1" x14ac:dyDescent="0.2">
      <c r="A40" s="54"/>
      <c r="B40" s="66"/>
      <c r="C40" s="67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67"/>
      <c r="O40" s="67"/>
      <c r="P40" s="67"/>
      <c r="Q40" s="67"/>
      <c r="R40" s="68"/>
      <c r="S40" s="8"/>
      <c r="T40" s="20"/>
      <c r="V40" s="20"/>
      <c r="W40" s="20"/>
      <c r="X40" s="20"/>
      <c r="Y40" s="20"/>
      <c r="Z40" s="20"/>
      <c r="AC40" s="20"/>
      <c r="AD40" s="20"/>
      <c r="AE40" s="20"/>
      <c r="AF40" s="20"/>
      <c r="AG40" s="20"/>
      <c r="AH40" s="20"/>
      <c r="AI40" s="20"/>
      <c r="AJ40" s="20"/>
      <c r="AK40" s="20"/>
      <c r="AM40" s="20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0"/>
      <c r="BK40" s="20"/>
      <c r="BL40" s="20"/>
      <c r="BM40" s="21"/>
      <c r="BN40" s="21"/>
      <c r="BO40" s="21"/>
      <c r="BP40" s="21"/>
      <c r="BQ40" s="21"/>
      <c r="BR40" s="21"/>
    </row>
    <row r="41" spans="1:70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8"/>
      <c r="T41" s="20"/>
      <c r="V41" s="20"/>
      <c r="W41" s="20"/>
      <c r="X41" s="20"/>
      <c r="Y41" s="20"/>
      <c r="Z41" s="20"/>
      <c r="AC41" s="20"/>
      <c r="AD41" s="20"/>
      <c r="AE41" s="20"/>
      <c r="AF41" s="20"/>
      <c r="AG41" s="20"/>
      <c r="AH41" s="20"/>
      <c r="AI41" s="20"/>
      <c r="AJ41" s="20"/>
      <c r="AK41" s="20"/>
      <c r="AM41" s="20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0"/>
      <c r="BK41" s="20"/>
      <c r="BL41" s="20"/>
      <c r="BM41" s="21"/>
      <c r="BN41" s="21"/>
      <c r="BO41" s="21"/>
      <c r="BP41" s="21"/>
      <c r="BQ41" s="21"/>
      <c r="BR41" s="21"/>
    </row>
    <row r="42" spans="1:70" ht="12.75" customHeight="1" x14ac:dyDescent="0.2">
      <c r="B42" s="20">
        <v>6</v>
      </c>
      <c r="C42" s="69" t="s">
        <v>92</v>
      </c>
      <c r="D42" s="69" t="str">
        <f>CHOOSE(C50,T6,V6,X6)</f>
        <v>25 and under</v>
      </c>
      <c r="E42" s="62">
        <f>CHOOSE(C50,U6,W6,Y6)</f>
        <v>0.01</v>
      </c>
      <c r="S42" s="20"/>
      <c r="T42" s="20"/>
      <c r="V42" s="20"/>
      <c r="W42" s="20"/>
      <c r="X42" s="20"/>
      <c r="Y42" s="20"/>
      <c r="Z42" s="20"/>
      <c r="AC42" s="20"/>
      <c r="AD42" s="20"/>
      <c r="AE42" s="20"/>
      <c r="AF42" s="20"/>
      <c r="AG42" s="20"/>
      <c r="AH42" s="20"/>
      <c r="AI42" s="20"/>
      <c r="AJ42" s="20"/>
      <c r="AK42" s="20"/>
      <c r="AM42" s="20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20"/>
      <c r="BK42" s="20"/>
      <c r="BL42" s="20"/>
      <c r="BM42" s="21"/>
      <c r="BN42" s="21"/>
      <c r="BO42" s="21"/>
      <c r="BP42" s="21"/>
      <c r="BQ42" s="21"/>
      <c r="BR42" s="21"/>
    </row>
    <row r="43" spans="1:70" ht="12.75" customHeight="1" x14ac:dyDescent="0.2">
      <c r="B43" s="20">
        <v>6</v>
      </c>
      <c r="C43" s="69" t="s">
        <v>93</v>
      </c>
      <c r="D43" s="69" t="str">
        <f>CHOOSE(C50,T7,V7,X7)</f>
        <v>26-29</v>
      </c>
      <c r="E43" s="62">
        <f>CHOOSE(C50,U7,W7,Y7)</f>
        <v>0.06</v>
      </c>
      <c r="S43" s="20"/>
      <c r="T43" s="20"/>
      <c r="V43" s="20"/>
      <c r="W43" s="20"/>
      <c r="X43" s="20"/>
      <c r="Y43" s="20"/>
      <c r="Z43" s="20"/>
      <c r="AC43" s="20"/>
      <c r="AD43" s="20"/>
      <c r="AE43" s="20"/>
      <c r="AF43" s="20"/>
      <c r="AG43" s="20"/>
      <c r="AH43" s="20"/>
      <c r="AI43" s="20"/>
      <c r="AJ43" s="20"/>
      <c r="AK43" s="20"/>
      <c r="AM43" s="20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20"/>
      <c r="BK43" s="20"/>
      <c r="BL43" s="20"/>
      <c r="BM43" s="21"/>
      <c r="BN43" s="21"/>
      <c r="BO43" s="21"/>
      <c r="BP43" s="21"/>
      <c r="BQ43" s="21"/>
      <c r="BR43" s="21"/>
    </row>
    <row r="44" spans="1:70" x14ac:dyDescent="0.2">
      <c r="B44" s="20">
        <v>8</v>
      </c>
      <c r="C44" s="70" t="s">
        <v>112</v>
      </c>
      <c r="D44" s="69" t="str">
        <f>CHOOSE(C50,T8,V8,X8)</f>
        <v>30-39</v>
      </c>
      <c r="E44" s="62">
        <f>CHOOSE(C50,U8,W8,Y8)</f>
        <v>0.31</v>
      </c>
      <c r="S44" s="20"/>
      <c r="T44" s="20"/>
      <c r="V44" s="20"/>
      <c r="W44" s="20"/>
      <c r="X44" s="20"/>
      <c r="Y44" s="20"/>
      <c r="Z44" s="20"/>
      <c r="AC44" s="20"/>
      <c r="AD44" s="20"/>
      <c r="AE44" s="20"/>
      <c r="AF44" s="20"/>
      <c r="AG44" s="20"/>
      <c r="AH44" s="20"/>
      <c r="AI44" s="20"/>
      <c r="AJ44" s="20"/>
      <c r="AK44" s="20"/>
      <c r="AM44" s="20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20"/>
      <c r="BK44" s="20"/>
      <c r="BL44" s="20"/>
      <c r="BM44" s="21"/>
      <c r="BN44" s="21"/>
      <c r="BO44" s="21"/>
      <c r="BP44" s="21"/>
      <c r="BQ44" s="21"/>
      <c r="BR44" s="21"/>
    </row>
    <row r="45" spans="1:70" x14ac:dyDescent="0.2">
      <c r="B45" s="20">
        <v>6</v>
      </c>
      <c r="C45" s="70" t="s">
        <v>146</v>
      </c>
      <c r="D45" s="69" t="str">
        <f>CHOOSE(C50,T9,V9,X9)</f>
        <v>40-49</v>
      </c>
      <c r="E45" s="62">
        <f>CHOOSE(C50,U9,W9,Y9)</f>
        <v>0.2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M45" s="20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70" x14ac:dyDescent="0.2">
      <c r="B46" s="20">
        <v>7</v>
      </c>
      <c r="C46" s="69" t="s">
        <v>148</v>
      </c>
      <c r="D46" s="69" t="str">
        <f>CHOOSE(C50,T10,V10,X10)</f>
        <v>50-59</v>
      </c>
      <c r="E46" s="62">
        <f>CHOOSE(C50,U10,W10,Y10)</f>
        <v>0.23</v>
      </c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M46" s="20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70" x14ac:dyDescent="0.2">
      <c r="B47" s="20">
        <v>5</v>
      </c>
      <c r="C47" s="69" t="s">
        <v>113</v>
      </c>
      <c r="D47" s="69" t="str">
        <f>CHOOSE(C50,T11,V11,X11)</f>
        <v>60 or older</v>
      </c>
      <c r="E47" s="62">
        <f>CHOOSE(C50,U11,W11,Y11)</f>
        <v>0.18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M47" s="20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70" x14ac:dyDescent="0.2">
      <c r="B48" s="20">
        <v>7</v>
      </c>
      <c r="C48" s="69" t="s">
        <v>114</v>
      </c>
      <c r="D48" s="69">
        <f>CHOOSE(C50,T12,V12,X12)</f>
        <v>0</v>
      </c>
      <c r="E48" s="62">
        <f>CHOOSE(C50,U12,W12,Y12)</f>
        <v>0</v>
      </c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M48" s="20"/>
      <c r="AR48" s="19"/>
      <c r="AS48" s="19"/>
      <c r="AT48" s="19"/>
      <c r="AU48" s="19"/>
      <c r="AV48" s="19"/>
      <c r="AW48" s="19"/>
      <c r="AX48" s="19"/>
      <c r="AY48" s="19"/>
      <c r="AZ48" s="19"/>
      <c r="BA48" s="19"/>
    </row>
    <row r="49" spans="2:53" x14ac:dyDescent="0.2">
      <c r="B49" s="20"/>
      <c r="C49" s="69"/>
      <c r="D49" s="69">
        <f>CHOOSE(C50,T13,V13,X13)</f>
        <v>0</v>
      </c>
      <c r="E49" s="62">
        <f>CHOOSE(C50,U13,W13,Y13)</f>
        <v>0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M49" s="20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2:53" x14ac:dyDescent="0.2">
      <c r="B50" s="20">
        <f>CHOOSE(C50,B42,B43,B44)</f>
        <v>6</v>
      </c>
      <c r="C50" s="70">
        <v>1</v>
      </c>
      <c r="D50" s="69" t="str">
        <f>CHOOSE(C51,Z6,AB6,AD6,AF6)</f>
        <v>Less than 1 year</v>
      </c>
      <c r="E50" s="62">
        <f>CHOOSE(C51,AA6,AC6,AE6,AG6)</f>
        <v>0.05</v>
      </c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M50" s="20"/>
      <c r="AR50" s="19"/>
      <c r="AS50" s="19"/>
      <c r="AT50" s="19"/>
      <c r="AU50" s="19"/>
      <c r="AV50" s="19"/>
      <c r="AW50" s="19"/>
      <c r="AX50" s="19"/>
      <c r="AY50" s="19"/>
      <c r="AZ50" s="19"/>
      <c r="BA50" s="19"/>
    </row>
    <row r="51" spans="2:53" x14ac:dyDescent="0.2">
      <c r="B51" s="20">
        <f>CHOOSE(C51,B45,B46,B47,B48)</f>
        <v>6</v>
      </c>
      <c r="C51" s="70">
        <v>1</v>
      </c>
      <c r="D51" s="69" t="str">
        <f>CHOOSE(C51,Z7,AB7,AD7,AF7)</f>
        <v>1 to 3 years</v>
      </c>
      <c r="E51" s="62">
        <f>CHOOSE(C51,AA7,AC7,AE7,AG7)</f>
        <v>0.19</v>
      </c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M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2:53" x14ac:dyDescent="0.2">
      <c r="B52" s="20"/>
      <c r="C52" s="70" t="str">
        <f>CHOOSE(C50,C42,C43,C44)</f>
        <v>Age Group</v>
      </c>
      <c r="D52" s="69" t="str">
        <f>CHOOSE(C51,Z8,AB8,AD8,AF8)</f>
        <v>4 to 5 years</v>
      </c>
      <c r="E52" s="62">
        <f>CHOOSE(C51,AA8,AC8,AE8,AG8)</f>
        <v>0.11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M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</row>
    <row r="53" spans="2:53" x14ac:dyDescent="0.2">
      <c r="B53" s="20"/>
      <c r="C53" s="70" t="str">
        <f>CHOOSE(C51,C45,C46,C47,C48)</f>
        <v>Agency Tenure</v>
      </c>
      <c r="D53" s="69" t="str">
        <f>CHOOSE(C51,Z9,AB9,AD9,AF9)</f>
        <v>6 to 10 years</v>
      </c>
      <c r="E53" s="62">
        <f>CHOOSE(C51,AA9,AC9,AE9,AG9)</f>
        <v>0.25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M53" s="20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2:53" x14ac:dyDescent="0.2">
      <c r="B54" s="20"/>
      <c r="C54" s="70"/>
      <c r="D54" s="69" t="str">
        <f>CHOOSE(C51,Z10,AB10,AD10,AF10)</f>
        <v>11 to 20 years</v>
      </c>
      <c r="E54" s="62">
        <f>CHOOSE(C51,AA10,AC10,AE10,AG10)</f>
        <v>0.18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M54" s="20"/>
      <c r="AR54" s="19"/>
      <c r="AS54" s="19"/>
      <c r="AT54" s="19"/>
      <c r="AU54" s="19"/>
      <c r="AV54" s="19"/>
      <c r="AW54" s="19"/>
      <c r="AX54" s="19"/>
      <c r="AY54" s="19"/>
      <c r="AZ54" s="19"/>
      <c r="BA54" s="19"/>
    </row>
    <row r="55" spans="2:53" x14ac:dyDescent="0.2">
      <c r="B55" s="20"/>
      <c r="C55" s="70"/>
      <c r="D55" s="69" t="str">
        <f>CHOOSE(C51,Z11,AB11,AD11,AF11)</f>
        <v>More than 20 years</v>
      </c>
      <c r="E55" s="62">
        <f>CHOOSE(C51,AA11,AC11,AE11,AG11)</f>
        <v>0.22</v>
      </c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M55" s="20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2:53" x14ac:dyDescent="0.2">
      <c r="B56" s="20"/>
      <c r="C56" s="69"/>
      <c r="D56" s="69">
        <f>CHOOSE(C51,Z12,AB12,AD12,AF12)</f>
        <v>0</v>
      </c>
      <c r="E56" s="62">
        <f>CHOOSE(C51,AA12,AC12,AE12,AG12)</f>
        <v>0</v>
      </c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M56" s="20"/>
      <c r="AR56" s="19"/>
      <c r="AS56" s="19"/>
      <c r="AT56" s="19"/>
      <c r="AU56" s="19"/>
      <c r="AV56" s="19"/>
      <c r="AW56" s="19"/>
      <c r="AX56" s="19"/>
      <c r="AY56" s="19"/>
      <c r="AZ56" s="19"/>
      <c r="BA56" s="19"/>
    </row>
    <row r="57" spans="2:53" ht="15" x14ac:dyDescent="0.25">
      <c r="B57" s="20"/>
      <c r="C57" s="69" t="s">
        <v>92</v>
      </c>
      <c r="D57" s="69"/>
      <c r="E57" s="11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M57" s="20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2:53" x14ac:dyDescent="0.2">
      <c r="B58" s="20"/>
      <c r="C58" s="69" t="s">
        <v>93</v>
      </c>
      <c r="D58" s="69"/>
      <c r="E58" s="6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</row>
    <row r="59" spans="2:53" x14ac:dyDescent="0.2">
      <c r="B59" s="20"/>
      <c r="C59" s="70" t="s">
        <v>112</v>
      </c>
      <c r="D59" s="69"/>
      <c r="E59" s="6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</row>
    <row r="60" spans="2:53" x14ac:dyDescent="0.2">
      <c r="B60" s="20"/>
      <c r="C60" s="70" t="s">
        <v>146</v>
      </c>
      <c r="D60" s="69"/>
      <c r="E60" s="69"/>
    </row>
    <row r="61" spans="2:53" x14ac:dyDescent="0.2">
      <c r="B61" s="20"/>
      <c r="C61" s="69" t="s">
        <v>147</v>
      </c>
      <c r="D61" s="69"/>
      <c r="E61" s="69"/>
    </row>
    <row r="62" spans="2:53" x14ac:dyDescent="0.2">
      <c r="B62" s="20"/>
      <c r="C62" s="69" t="s">
        <v>113</v>
      </c>
      <c r="D62" s="69"/>
      <c r="E62" s="69"/>
    </row>
    <row r="63" spans="2:53" x14ac:dyDescent="0.2">
      <c r="B63" s="20"/>
      <c r="C63" s="69" t="s">
        <v>114</v>
      </c>
      <c r="D63" s="71"/>
      <c r="E63" s="7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6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83" r:id="rId4" name="List Box 11">
              <controlPr defaultSize="0" autoLine="0" autoPict="0">
                <anchor>
                  <from>
                    <xdr:col>9</xdr:col>
                    <xdr:colOff>923925</xdr:colOff>
                    <xdr:row>19</xdr:row>
                    <xdr:rowOff>123825</xdr:rowOff>
                  </from>
                  <to>
                    <xdr:col>11</xdr:col>
                    <xdr:colOff>428625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5" name="List Box 15">
              <controlPr defaultSize="0" autoLine="0" autoPict="0">
                <anchor>
                  <from>
                    <xdr:col>2</xdr:col>
                    <xdr:colOff>95250</xdr:colOff>
                    <xdr:row>19</xdr:row>
                    <xdr:rowOff>95250</xdr:rowOff>
                  </from>
                  <to>
                    <xdr:col>4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83"/>
  <sheetViews>
    <sheetView zoomScaleNormal="100" zoomScaleSheetLayoutView="80" workbookViewId="0">
      <pane ySplit="1" topLeftCell="A4" activePane="bottomLeft" state="frozen"/>
      <selection pane="bottomLeft" activeCell="G15" sqref="G15"/>
    </sheetView>
  </sheetViews>
  <sheetFormatPr defaultColWidth="11.42578125" defaultRowHeight="12" customHeight="1" x14ac:dyDescent="0.2"/>
  <cols>
    <col min="1" max="1" width="11.7109375" style="79" bestFit="1" customWidth="1"/>
    <col min="2" max="2" width="5.7109375" style="79" bestFit="1" customWidth="1"/>
    <col min="3" max="3" width="40.7109375" style="79" bestFit="1" customWidth="1"/>
    <col min="4" max="4" width="8.7109375" style="79" bestFit="1" customWidth="1"/>
    <col min="5" max="6" width="9.7109375" style="79" bestFit="1" customWidth="1"/>
    <col min="7" max="9" width="11.7109375" style="79" bestFit="1" customWidth="1"/>
    <col min="10" max="10" width="8.7109375" style="79" bestFit="1" customWidth="1"/>
    <col min="11" max="12" width="9.7109375" style="79" bestFit="1" customWidth="1"/>
    <col min="13" max="15" width="11.7109375" style="79" bestFit="1" customWidth="1"/>
    <col min="16" max="16" width="9.7109375" style="79" bestFit="1" customWidth="1"/>
    <col min="17" max="17" width="7.7109375" style="79" bestFit="1" customWidth="1"/>
    <col min="18" max="16384" width="11.42578125" style="79"/>
  </cols>
  <sheetData>
    <row r="1" spans="1:17" ht="135" x14ac:dyDescent="0.25">
      <c r="A1" s="73" t="s">
        <v>179</v>
      </c>
      <c r="B1" s="74" t="s">
        <v>164</v>
      </c>
      <c r="C1" s="75" t="s">
        <v>180</v>
      </c>
      <c r="D1" s="76" t="s">
        <v>181</v>
      </c>
      <c r="E1" s="77" t="s">
        <v>182</v>
      </c>
      <c r="F1" s="77" t="s">
        <v>183</v>
      </c>
      <c r="G1" s="77" t="s">
        <v>184</v>
      </c>
      <c r="H1" s="77" t="s">
        <v>185</v>
      </c>
      <c r="I1" s="73" t="s">
        <v>186</v>
      </c>
      <c r="J1" s="76" t="s">
        <v>187</v>
      </c>
      <c r="K1" s="78" t="s">
        <v>188</v>
      </c>
      <c r="L1" s="77" t="s">
        <v>189</v>
      </c>
      <c r="M1" s="77" t="s">
        <v>190</v>
      </c>
      <c r="N1" s="77" t="s">
        <v>191</v>
      </c>
      <c r="O1" s="77" t="s">
        <v>192</v>
      </c>
      <c r="P1" s="73" t="s">
        <v>193</v>
      </c>
      <c r="Q1" s="73" t="s">
        <v>194</v>
      </c>
    </row>
    <row r="2" spans="1:17" ht="35.1" customHeight="1" x14ac:dyDescent="0.25">
      <c r="A2" s="80" t="s">
        <v>195</v>
      </c>
      <c r="B2" s="81">
        <v>1</v>
      </c>
      <c r="C2" s="80" t="s">
        <v>196</v>
      </c>
      <c r="D2" s="82">
        <v>0.75839999999999996</v>
      </c>
      <c r="E2" s="83">
        <v>0.3266</v>
      </c>
      <c r="F2" s="83">
        <v>0.43169999999999997</v>
      </c>
      <c r="G2" s="83">
        <v>0.1227</v>
      </c>
      <c r="H2" s="83">
        <v>9.1800000000000007E-2</v>
      </c>
      <c r="I2" s="84">
        <v>2.7199999999999998E-2</v>
      </c>
      <c r="J2" s="82">
        <v>0.11899999999999999</v>
      </c>
      <c r="K2" s="85">
        <v>385</v>
      </c>
      <c r="L2" s="86">
        <v>493</v>
      </c>
      <c r="M2" s="86">
        <v>137</v>
      </c>
      <c r="N2" s="86">
        <v>102</v>
      </c>
      <c r="O2" s="86">
        <v>30</v>
      </c>
      <c r="P2" s="87">
        <v>1147</v>
      </c>
      <c r="Q2" s="88" t="s">
        <v>197</v>
      </c>
    </row>
    <row r="3" spans="1:17" ht="35.1" customHeight="1" x14ac:dyDescent="0.25">
      <c r="A3" s="80" t="s">
        <v>195</v>
      </c>
      <c r="B3" s="81">
        <v>2</v>
      </c>
      <c r="C3" s="80" t="s">
        <v>198</v>
      </c>
      <c r="D3" s="82">
        <v>0.81730000000000003</v>
      </c>
      <c r="E3" s="83">
        <v>0.30930000000000002</v>
      </c>
      <c r="F3" s="83">
        <v>0.50800000000000001</v>
      </c>
      <c r="G3" s="83">
        <v>0.10249999999999999</v>
      </c>
      <c r="H3" s="83">
        <v>5.8099999999999999E-2</v>
      </c>
      <c r="I3" s="84">
        <v>2.2100000000000002E-2</v>
      </c>
      <c r="J3" s="82">
        <v>8.0199999999999994E-2</v>
      </c>
      <c r="K3" s="85">
        <v>359</v>
      </c>
      <c r="L3" s="86">
        <v>577</v>
      </c>
      <c r="M3" s="86">
        <v>115</v>
      </c>
      <c r="N3" s="86">
        <v>66</v>
      </c>
      <c r="O3" s="86">
        <v>25</v>
      </c>
      <c r="P3" s="87">
        <v>1142</v>
      </c>
      <c r="Q3" s="88" t="s">
        <v>197</v>
      </c>
    </row>
    <row r="4" spans="1:17" ht="35.1" customHeight="1" x14ac:dyDescent="0.25">
      <c r="A4" s="80" t="s">
        <v>195</v>
      </c>
      <c r="B4" s="81">
        <v>3</v>
      </c>
      <c r="C4" s="80" t="s">
        <v>199</v>
      </c>
      <c r="D4" s="82">
        <v>0.63700000000000001</v>
      </c>
      <c r="E4" s="83">
        <v>0.27989999999999998</v>
      </c>
      <c r="F4" s="83">
        <v>0.35699999999999998</v>
      </c>
      <c r="G4" s="83">
        <v>0.17780000000000001</v>
      </c>
      <c r="H4" s="83">
        <v>0.12470000000000001</v>
      </c>
      <c r="I4" s="84">
        <v>6.0499999999999998E-2</v>
      </c>
      <c r="J4" s="82">
        <v>0.1852</v>
      </c>
      <c r="K4" s="85">
        <v>327</v>
      </c>
      <c r="L4" s="86">
        <v>405</v>
      </c>
      <c r="M4" s="86">
        <v>196</v>
      </c>
      <c r="N4" s="86">
        <v>137</v>
      </c>
      <c r="O4" s="86">
        <v>66</v>
      </c>
      <c r="P4" s="87">
        <v>1131</v>
      </c>
      <c r="Q4" s="88" t="s">
        <v>197</v>
      </c>
    </row>
    <row r="5" spans="1:17" ht="35.1" customHeight="1" x14ac:dyDescent="0.25">
      <c r="A5" s="80" t="s">
        <v>195</v>
      </c>
      <c r="B5" s="81">
        <v>4</v>
      </c>
      <c r="C5" s="80" t="s">
        <v>200</v>
      </c>
      <c r="D5" s="82">
        <v>0.7702</v>
      </c>
      <c r="E5" s="83">
        <v>0.3422</v>
      </c>
      <c r="F5" s="83">
        <v>0.42809999999999998</v>
      </c>
      <c r="G5" s="83">
        <v>0.1326</v>
      </c>
      <c r="H5" s="83">
        <v>6.3799999999999996E-2</v>
      </c>
      <c r="I5" s="84">
        <v>3.3399999999999999E-2</v>
      </c>
      <c r="J5" s="82">
        <v>9.7199999999999995E-2</v>
      </c>
      <c r="K5" s="85">
        <v>401</v>
      </c>
      <c r="L5" s="86">
        <v>485</v>
      </c>
      <c r="M5" s="86">
        <v>146</v>
      </c>
      <c r="N5" s="86">
        <v>72</v>
      </c>
      <c r="O5" s="86">
        <v>37</v>
      </c>
      <c r="P5" s="87">
        <v>1141</v>
      </c>
      <c r="Q5" s="88" t="s">
        <v>197</v>
      </c>
    </row>
    <row r="6" spans="1:17" ht="35.1" customHeight="1" x14ac:dyDescent="0.25">
      <c r="A6" s="80" t="s">
        <v>195</v>
      </c>
      <c r="B6" s="81">
        <v>5</v>
      </c>
      <c r="C6" s="89" t="s">
        <v>201</v>
      </c>
      <c r="D6" s="82">
        <v>0.83140000000000003</v>
      </c>
      <c r="E6" s="83">
        <v>0.3977</v>
      </c>
      <c r="F6" s="83">
        <v>0.43369999999999997</v>
      </c>
      <c r="G6" s="83">
        <v>0.1255</v>
      </c>
      <c r="H6" s="83">
        <v>3.4099999999999998E-2</v>
      </c>
      <c r="I6" s="84">
        <v>8.9999999999999993E-3</v>
      </c>
      <c r="J6" s="82">
        <v>4.3099999999999999E-2</v>
      </c>
      <c r="K6" s="85">
        <v>461</v>
      </c>
      <c r="L6" s="86">
        <v>487</v>
      </c>
      <c r="M6" s="86">
        <v>140</v>
      </c>
      <c r="N6" s="86">
        <v>38</v>
      </c>
      <c r="O6" s="86">
        <v>10</v>
      </c>
      <c r="P6" s="87">
        <v>1136</v>
      </c>
      <c r="Q6" s="88" t="s">
        <v>197</v>
      </c>
    </row>
    <row r="7" spans="1:17" ht="35.1" customHeight="1" x14ac:dyDescent="0.25">
      <c r="A7" s="80" t="s">
        <v>195</v>
      </c>
      <c r="B7" s="81">
        <v>6</v>
      </c>
      <c r="C7" s="80" t="s">
        <v>202</v>
      </c>
      <c r="D7" s="82">
        <v>0.83460000000000001</v>
      </c>
      <c r="E7" s="83">
        <v>0.37140000000000001</v>
      </c>
      <c r="F7" s="83">
        <v>0.46329999999999999</v>
      </c>
      <c r="G7" s="83">
        <v>8.8999999999999996E-2</v>
      </c>
      <c r="H7" s="83">
        <v>5.7200000000000001E-2</v>
      </c>
      <c r="I7" s="84">
        <v>1.9199999999999998E-2</v>
      </c>
      <c r="J7" s="82">
        <v>7.6300000000000007E-2</v>
      </c>
      <c r="K7" s="85">
        <v>428</v>
      </c>
      <c r="L7" s="86">
        <v>521</v>
      </c>
      <c r="M7" s="86">
        <v>100</v>
      </c>
      <c r="N7" s="86">
        <v>64</v>
      </c>
      <c r="O7" s="86">
        <v>22</v>
      </c>
      <c r="P7" s="87">
        <v>1135</v>
      </c>
      <c r="Q7" s="88" t="s">
        <v>197</v>
      </c>
    </row>
    <row r="8" spans="1:17" ht="35.1" customHeight="1" x14ac:dyDescent="0.25">
      <c r="A8" s="80" t="s">
        <v>195</v>
      </c>
      <c r="B8" s="81">
        <v>7</v>
      </c>
      <c r="C8" s="80" t="s">
        <v>203</v>
      </c>
      <c r="D8" s="82">
        <v>0.96960000000000002</v>
      </c>
      <c r="E8" s="83">
        <v>0.69930000000000003</v>
      </c>
      <c r="F8" s="83">
        <v>0.27029999999999998</v>
      </c>
      <c r="G8" s="83">
        <v>2.0199999999999999E-2</v>
      </c>
      <c r="H8" s="83">
        <v>5.5999999999999999E-3</v>
      </c>
      <c r="I8" s="84">
        <v>4.5999999999999999E-3</v>
      </c>
      <c r="J8" s="82">
        <v>1.0200000000000001E-2</v>
      </c>
      <c r="K8" s="85">
        <v>808</v>
      </c>
      <c r="L8" s="86">
        <v>302</v>
      </c>
      <c r="M8" s="86">
        <v>23</v>
      </c>
      <c r="N8" s="86">
        <v>6</v>
      </c>
      <c r="O8" s="86">
        <v>5</v>
      </c>
      <c r="P8" s="87">
        <v>1144</v>
      </c>
      <c r="Q8" s="88" t="s">
        <v>197</v>
      </c>
    </row>
    <row r="9" spans="1:17" ht="35.1" customHeight="1" x14ac:dyDescent="0.25">
      <c r="A9" s="80" t="s">
        <v>195</v>
      </c>
      <c r="B9" s="81">
        <v>8</v>
      </c>
      <c r="C9" s="80" t="s">
        <v>204</v>
      </c>
      <c r="D9" s="82">
        <v>0.9052</v>
      </c>
      <c r="E9" s="83">
        <v>0.50629999999999997</v>
      </c>
      <c r="F9" s="83">
        <v>0.39889999999999998</v>
      </c>
      <c r="G9" s="83">
        <v>7.0999999999999994E-2</v>
      </c>
      <c r="H9" s="83">
        <v>1.6299999999999999E-2</v>
      </c>
      <c r="I9" s="84">
        <v>7.4999999999999997E-3</v>
      </c>
      <c r="J9" s="82">
        <v>2.3800000000000002E-2</v>
      </c>
      <c r="K9" s="85">
        <v>590</v>
      </c>
      <c r="L9" s="86">
        <v>448</v>
      </c>
      <c r="M9" s="86">
        <v>80</v>
      </c>
      <c r="N9" s="86">
        <v>18</v>
      </c>
      <c r="O9" s="86">
        <v>8</v>
      </c>
      <c r="P9" s="87">
        <v>1144</v>
      </c>
      <c r="Q9" s="88" t="s">
        <v>197</v>
      </c>
    </row>
    <row r="10" spans="1:17" ht="53.1" customHeight="1" x14ac:dyDescent="0.25">
      <c r="A10" s="80" t="s">
        <v>195</v>
      </c>
      <c r="B10" s="81">
        <v>9</v>
      </c>
      <c r="C10" s="80" t="s">
        <v>205</v>
      </c>
      <c r="D10" s="82">
        <v>0.7167</v>
      </c>
      <c r="E10" s="83">
        <v>0.24199999999999999</v>
      </c>
      <c r="F10" s="83">
        <v>0.47470000000000001</v>
      </c>
      <c r="G10" s="83">
        <v>0.126</v>
      </c>
      <c r="H10" s="83">
        <v>0.1095</v>
      </c>
      <c r="I10" s="84">
        <v>4.7699999999999999E-2</v>
      </c>
      <c r="J10" s="82">
        <v>0.15720000000000001</v>
      </c>
      <c r="K10" s="85">
        <v>281</v>
      </c>
      <c r="L10" s="86">
        <v>541</v>
      </c>
      <c r="M10" s="86">
        <v>143</v>
      </c>
      <c r="N10" s="86">
        <v>127</v>
      </c>
      <c r="O10" s="86">
        <v>55</v>
      </c>
      <c r="P10" s="87">
        <v>1147</v>
      </c>
      <c r="Q10" s="88">
        <v>2</v>
      </c>
    </row>
    <row r="11" spans="1:17" ht="35.1" customHeight="1" x14ac:dyDescent="0.25">
      <c r="A11" s="80" t="s">
        <v>195</v>
      </c>
      <c r="B11" s="81">
        <v>10</v>
      </c>
      <c r="C11" s="89" t="s">
        <v>206</v>
      </c>
      <c r="D11" s="82">
        <v>0.74019999999999997</v>
      </c>
      <c r="E11" s="83">
        <v>0.23780000000000001</v>
      </c>
      <c r="F11" s="83">
        <v>0.50239999999999996</v>
      </c>
      <c r="G11" s="83">
        <v>0.11849999999999999</v>
      </c>
      <c r="H11" s="83">
        <v>9.5600000000000004E-2</v>
      </c>
      <c r="I11" s="84">
        <v>4.5699999999999998E-2</v>
      </c>
      <c r="J11" s="82">
        <v>0.14119999999999999</v>
      </c>
      <c r="K11" s="85">
        <v>275</v>
      </c>
      <c r="L11" s="86">
        <v>569</v>
      </c>
      <c r="M11" s="86">
        <v>136</v>
      </c>
      <c r="N11" s="86">
        <v>111</v>
      </c>
      <c r="O11" s="86">
        <v>52</v>
      </c>
      <c r="P11" s="87">
        <v>1143</v>
      </c>
      <c r="Q11" s="88">
        <v>3</v>
      </c>
    </row>
    <row r="12" spans="1:17" ht="35.1" customHeight="1" x14ac:dyDescent="0.25">
      <c r="A12" s="80" t="s">
        <v>195</v>
      </c>
      <c r="B12" s="81">
        <v>11</v>
      </c>
      <c r="C12" s="80" t="s">
        <v>207</v>
      </c>
      <c r="D12" s="82">
        <v>0.6663</v>
      </c>
      <c r="E12" s="83">
        <v>0.24360000000000001</v>
      </c>
      <c r="F12" s="83">
        <v>0.42270000000000002</v>
      </c>
      <c r="G12" s="83">
        <v>0.16309999999999999</v>
      </c>
      <c r="H12" s="83">
        <v>0.1105</v>
      </c>
      <c r="I12" s="84">
        <v>6.0100000000000001E-2</v>
      </c>
      <c r="J12" s="82">
        <v>0.1706</v>
      </c>
      <c r="K12" s="85">
        <v>282</v>
      </c>
      <c r="L12" s="86">
        <v>474</v>
      </c>
      <c r="M12" s="86">
        <v>179</v>
      </c>
      <c r="N12" s="86">
        <v>123</v>
      </c>
      <c r="O12" s="86">
        <v>66</v>
      </c>
      <c r="P12" s="87">
        <v>1124</v>
      </c>
      <c r="Q12" s="88">
        <v>4</v>
      </c>
    </row>
    <row r="13" spans="1:17" ht="35.1" customHeight="1" x14ac:dyDescent="0.25">
      <c r="A13" s="80" t="s">
        <v>195</v>
      </c>
      <c r="B13" s="81">
        <v>12</v>
      </c>
      <c r="C13" s="80" t="s">
        <v>208</v>
      </c>
      <c r="D13" s="82">
        <v>0.88019999999999998</v>
      </c>
      <c r="E13" s="83">
        <v>0.41289999999999999</v>
      </c>
      <c r="F13" s="83">
        <v>0.46729999999999999</v>
      </c>
      <c r="G13" s="83">
        <v>7.1900000000000006E-2</v>
      </c>
      <c r="H13" s="83">
        <v>3.09E-2</v>
      </c>
      <c r="I13" s="84">
        <v>1.7000000000000001E-2</v>
      </c>
      <c r="J13" s="82">
        <v>4.7899999999999998E-2</v>
      </c>
      <c r="K13" s="85">
        <v>481</v>
      </c>
      <c r="L13" s="86">
        <v>528</v>
      </c>
      <c r="M13" s="86">
        <v>81</v>
      </c>
      <c r="N13" s="86">
        <v>35</v>
      </c>
      <c r="O13" s="86">
        <v>19</v>
      </c>
      <c r="P13" s="87">
        <v>1144</v>
      </c>
      <c r="Q13" s="88">
        <v>1</v>
      </c>
    </row>
    <row r="14" spans="1:17" ht="35.1" customHeight="1" x14ac:dyDescent="0.25">
      <c r="A14" s="80" t="s">
        <v>195</v>
      </c>
      <c r="B14" s="81">
        <v>13</v>
      </c>
      <c r="C14" s="89" t="s">
        <v>209</v>
      </c>
      <c r="D14" s="82">
        <v>0.88859999999999995</v>
      </c>
      <c r="E14" s="83">
        <v>0.49740000000000001</v>
      </c>
      <c r="F14" s="83">
        <v>0.39119999999999999</v>
      </c>
      <c r="G14" s="83">
        <v>7.9699999999999993E-2</v>
      </c>
      <c r="H14" s="83">
        <v>1.38E-2</v>
      </c>
      <c r="I14" s="84">
        <v>1.7999999999999999E-2</v>
      </c>
      <c r="J14" s="82">
        <v>3.1699999999999999E-2</v>
      </c>
      <c r="K14" s="85">
        <v>569</v>
      </c>
      <c r="L14" s="86">
        <v>435</v>
      </c>
      <c r="M14" s="86">
        <v>90</v>
      </c>
      <c r="N14" s="86">
        <v>16</v>
      </c>
      <c r="O14" s="86">
        <v>20</v>
      </c>
      <c r="P14" s="87">
        <v>1130</v>
      </c>
      <c r="Q14" s="88">
        <v>1</v>
      </c>
    </row>
    <row r="15" spans="1:17" ht="71.099999999999994" customHeight="1" x14ac:dyDescent="0.25">
      <c r="A15" s="80" t="s">
        <v>195</v>
      </c>
      <c r="B15" s="81">
        <v>14</v>
      </c>
      <c r="C15" s="80" t="s">
        <v>210</v>
      </c>
      <c r="D15" s="82">
        <v>0.81540000000000001</v>
      </c>
      <c r="E15" s="83">
        <v>0.39300000000000002</v>
      </c>
      <c r="F15" s="83">
        <v>0.42249999999999999</v>
      </c>
      <c r="G15" s="83">
        <v>0.10150000000000001</v>
      </c>
      <c r="H15" s="83">
        <v>5.7200000000000001E-2</v>
      </c>
      <c r="I15" s="84">
        <v>2.5899999999999999E-2</v>
      </c>
      <c r="J15" s="82">
        <v>8.3099999999999993E-2</v>
      </c>
      <c r="K15" s="85">
        <v>455</v>
      </c>
      <c r="L15" s="86">
        <v>482</v>
      </c>
      <c r="M15" s="86">
        <v>114</v>
      </c>
      <c r="N15" s="86">
        <v>65</v>
      </c>
      <c r="O15" s="86">
        <v>29</v>
      </c>
      <c r="P15" s="87">
        <v>1145</v>
      </c>
      <c r="Q15" s="88">
        <v>2</v>
      </c>
    </row>
    <row r="16" spans="1:17" ht="35.1" customHeight="1" x14ac:dyDescent="0.25">
      <c r="A16" s="80" t="s">
        <v>195</v>
      </c>
      <c r="B16" s="81">
        <v>15</v>
      </c>
      <c r="C16" s="80" t="s">
        <v>211</v>
      </c>
      <c r="D16" s="82">
        <v>0.76759999999999995</v>
      </c>
      <c r="E16" s="83">
        <v>0.34489999999999998</v>
      </c>
      <c r="F16" s="83">
        <v>0.42270000000000002</v>
      </c>
      <c r="G16" s="83">
        <v>0.12429999999999999</v>
      </c>
      <c r="H16" s="83">
        <v>5.5E-2</v>
      </c>
      <c r="I16" s="84">
        <v>5.3199999999999997E-2</v>
      </c>
      <c r="J16" s="82">
        <v>0.1082</v>
      </c>
      <c r="K16" s="85">
        <v>389</v>
      </c>
      <c r="L16" s="86">
        <v>463</v>
      </c>
      <c r="M16" s="86">
        <v>135</v>
      </c>
      <c r="N16" s="86">
        <v>60</v>
      </c>
      <c r="O16" s="86">
        <v>59</v>
      </c>
      <c r="P16" s="87">
        <v>1106</v>
      </c>
      <c r="Q16" s="88">
        <v>33</v>
      </c>
    </row>
    <row r="17" spans="1:17" ht="35.1" customHeight="1" x14ac:dyDescent="0.25">
      <c r="A17" s="80" t="s">
        <v>195</v>
      </c>
      <c r="B17" s="81">
        <v>16</v>
      </c>
      <c r="C17" s="80" t="s">
        <v>212</v>
      </c>
      <c r="D17" s="82">
        <v>0.84019999999999995</v>
      </c>
      <c r="E17" s="83">
        <v>0.35299999999999998</v>
      </c>
      <c r="F17" s="83">
        <v>0.48730000000000001</v>
      </c>
      <c r="G17" s="83">
        <v>0.11</v>
      </c>
      <c r="H17" s="83">
        <v>3.4200000000000001E-2</v>
      </c>
      <c r="I17" s="84">
        <v>1.5599999999999999E-2</v>
      </c>
      <c r="J17" s="82">
        <v>4.9799999999999997E-2</v>
      </c>
      <c r="K17" s="85">
        <v>406</v>
      </c>
      <c r="L17" s="86">
        <v>547</v>
      </c>
      <c r="M17" s="86">
        <v>123</v>
      </c>
      <c r="N17" s="86">
        <v>38</v>
      </c>
      <c r="O17" s="86">
        <v>18</v>
      </c>
      <c r="P17" s="87">
        <v>1132</v>
      </c>
      <c r="Q17" s="88">
        <v>8</v>
      </c>
    </row>
    <row r="18" spans="1:17" ht="53.1" customHeight="1" x14ac:dyDescent="0.25">
      <c r="A18" s="80" t="s">
        <v>195</v>
      </c>
      <c r="B18" s="81">
        <v>17</v>
      </c>
      <c r="C18" s="80" t="s">
        <v>213</v>
      </c>
      <c r="D18" s="82">
        <v>0.70089999999999997</v>
      </c>
      <c r="E18" s="83">
        <v>0.36159999999999998</v>
      </c>
      <c r="F18" s="83">
        <v>0.3392</v>
      </c>
      <c r="G18" s="83">
        <v>0.1822</v>
      </c>
      <c r="H18" s="83">
        <v>6.6799999999999998E-2</v>
      </c>
      <c r="I18" s="84">
        <v>5.0200000000000002E-2</v>
      </c>
      <c r="J18" s="82">
        <v>0.11700000000000001</v>
      </c>
      <c r="K18" s="85">
        <v>388</v>
      </c>
      <c r="L18" s="86">
        <v>353</v>
      </c>
      <c r="M18" s="86">
        <v>187</v>
      </c>
      <c r="N18" s="86">
        <v>69</v>
      </c>
      <c r="O18" s="86">
        <v>51</v>
      </c>
      <c r="P18" s="87">
        <v>1048</v>
      </c>
      <c r="Q18" s="88">
        <v>95</v>
      </c>
    </row>
    <row r="19" spans="1:17" ht="35.1" customHeight="1" x14ac:dyDescent="0.25">
      <c r="A19" s="80" t="s">
        <v>195</v>
      </c>
      <c r="B19" s="81">
        <v>18</v>
      </c>
      <c r="C19" s="89" t="s">
        <v>214</v>
      </c>
      <c r="D19" s="82">
        <v>0.61339999999999995</v>
      </c>
      <c r="E19" s="83">
        <v>0.20730000000000001</v>
      </c>
      <c r="F19" s="83">
        <v>0.40610000000000002</v>
      </c>
      <c r="G19" s="83">
        <v>0.20899999999999999</v>
      </c>
      <c r="H19" s="83">
        <v>0.1206</v>
      </c>
      <c r="I19" s="84">
        <v>5.6899999999999999E-2</v>
      </c>
      <c r="J19" s="82">
        <v>0.17760000000000001</v>
      </c>
      <c r="K19" s="85">
        <v>241</v>
      </c>
      <c r="L19" s="86">
        <v>460</v>
      </c>
      <c r="M19" s="86">
        <v>230</v>
      </c>
      <c r="N19" s="86">
        <v>132</v>
      </c>
      <c r="O19" s="86">
        <v>63</v>
      </c>
      <c r="P19" s="87">
        <v>1126</v>
      </c>
      <c r="Q19" s="88">
        <v>16</v>
      </c>
    </row>
    <row r="20" spans="1:17" ht="89.1" customHeight="1" x14ac:dyDescent="0.25">
      <c r="A20" s="80" t="s">
        <v>195</v>
      </c>
      <c r="B20" s="81">
        <v>19</v>
      </c>
      <c r="C20" s="80" t="s">
        <v>215</v>
      </c>
      <c r="D20" s="82">
        <v>0.69440000000000002</v>
      </c>
      <c r="E20" s="83">
        <v>0.29389999999999999</v>
      </c>
      <c r="F20" s="83">
        <v>0.40039999999999998</v>
      </c>
      <c r="G20" s="83">
        <v>0.15590000000000001</v>
      </c>
      <c r="H20" s="83">
        <v>9.7000000000000003E-2</v>
      </c>
      <c r="I20" s="84">
        <v>5.2699999999999997E-2</v>
      </c>
      <c r="J20" s="82">
        <v>0.1497</v>
      </c>
      <c r="K20" s="85">
        <v>329</v>
      </c>
      <c r="L20" s="86">
        <v>436</v>
      </c>
      <c r="M20" s="86">
        <v>170</v>
      </c>
      <c r="N20" s="86">
        <v>106</v>
      </c>
      <c r="O20" s="86">
        <v>57</v>
      </c>
      <c r="P20" s="87">
        <v>1098</v>
      </c>
      <c r="Q20" s="88">
        <v>48</v>
      </c>
    </row>
    <row r="21" spans="1:17" ht="35.1" customHeight="1" x14ac:dyDescent="0.25">
      <c r="A21" s="80" t="s">
        <v>195</v>
      </c>
      <c r="B21" s="81">
        <v>20</v>
      </c>
      <c r="C21" s="80" t="s">
        <v>216</v>
      </c>
      <c r="D21" s="82">
        <v>0.8851</v>
      </c>
      <c r="E21" s="83">
        <v>0.42680000000000001</v>
      </c>
      <c r="F21" s="83">
        <v>0.45829999999999999</v>
      </c>
      <c r="G21" s="83">
        <v>7.7200000000000005E-2</v>
      </c>
      <c r="H21" s="83">
        <v>2.35E-2</v>
      </c>
      <c r="I21" s="84">
        <v>1.41E-2</v>
      </c>
      <c r="J21" s="82">
        <v>3.7600000000000001E-2</v>
      </c>
      <c r="K21" s="85">
        <v>496</v>
      </c>
      <c r="L21" s="86">
        <v>523</v>
      </c>
      <c r="M21" s="86">
        <v>87</v>
      </c>
      <c r="N21" s="86">
        <v>27</v>
      </c>
      <c r="O21" s="86">
        <v>16</v>
      </c>
      <c r="P21" s="87">
        <v>1149</v>
      </c>
      <c r="Q21" s="88" t="s">
        <v>197</v>
      </c>
    </row>
    <row r="22" spans="1:17" ht="35.1" customHeight="1" x14ac:dyDescent="0.25">
      <c r="A22" s="80" t="s">
        <v>195</v>
      </c>
      <c r="B22" s="81">
        <v>21</v>
      </c>
      <c r="C22" s="80" t="s">
        <v>217</v>
      </c>
      <c r="D22" s="82">
        <v>0.72509999999999997</v>
      </c>
      <c r="E22" s="83">
        <v>0.24640000000000001</v>
      </c>
      <c r="F22" s="83">
        <v>0.4788</v>
      </c>
      <c r="G22" s="83">
        <v>0.1583</v>
      </c>
      <c r="H22" s="83">
        <v>7.9100000000000004E-2</v>
      </c>
      <c r="I22" s="84">
        <v>3.7499999999999999E-2</v>
      </c>
      <c r="J22" s="82">
        <v>0.1166</v>
      </c>
      <c r="K22" s="85">
        <v>277</v>
      </c>
      <c r="L22" s="86">
        <v>529</v>
      </c>
      <c r="M22" s="86">
        <v>173</v>
      </c>
      <c r="N22" s="86">
        <v>89</v>
      </c>
      <c r="O22" s="86">
        <v>42</v>
      </c>
      <c r="P22" s="87">
        <v>1110</v>
      </c>
      <c r="Q22" s="88">
        <v>38</v>
      </c>
    </row>
    <row r="23" spans="1:17" ht="35.1" customHeight="1" x14ac:dyDescent="0.25">
      <c r="A23" s="80" t="s">
        <v>195</v>
      </c>
      <c r="B23" s="81">
        <v>22</v>
      </c>
      <c r="C23" s="80" t="s">
        <v>218</v>
      </c>
      <c r="D23" s="82">
        <v>0.53949999999999998</v>
      </c>
      <c r="E23" s="83">
        <v>0.22489999999999999</v>
      </c>
      <c r="F23" s="83">
        <v>0.31459999999999999</v>
      </c>
      <c r="G23" s="83">
        <v>0.224</v>
      </c>
      <c r="H23" s="83">
        <v>0.1338</v>
      </c>
      <c r="I23" s="84">
        <v>0.1027</v>
      </c>
      <c r="J23" s="82">
        <v>0.23649999999999999</v>
      </c>
      <c r="K23" s="85">
        <v>244</v>
      </c>
      <c r="L23" s="86">
        <v>335</v>
      </c>
      <c r="M23" s="86">
        <v>233</v>
      </c>
      <c r="N23" s="86">
        <v>139</v>
      </c>
      <c r="O23" s="86">
        <v>105</v>
      </c>
      <c r="P23" s="87">
        <v>1056</v>
      </c>
      <c r="Q23" s="88">
        <v>85</v>
      </c>
    </row>
    <row r="24" spans="1:17" ht="53.1" customHeight="1" x14ac:dyDescent="0.25">
      <c r="A24" s="80" t="s">
        <v>195</v>
      </c>
      <c r="B24" s="81">
        <v>23</v>
      </c>
      <c r="C24" s="80" t="s">
        <v>219</v>
      </c>
      <c r="D24" s="82">
        <v>0.3901</v>
      </c>
      <c r="E24" s="83">
        <v>0.1168</v>
      </c>
      <c r="F24" s="83">
        <v>0.27329999999999999</v>
      </c>
      <c r="G24" s="83">
        <v>0.31640000000000001</v>
      </c>
      <c r="H24" s="83">
        <v>0.1711</v>
      </c>
      <c r="I24" s="84">
        <v>0.12239999999999999</v>
      </c>
      <c r="J24" s="82">
        <v>0.29360000000000003</v>
      </c>
      <c r="K24" s="85">
        <v>118</v>
      </c>
      <c r="L24" s="86">
        <v>268</v>
      </c>
      <c r="M24" s="86">
        <v>299</v>
      </c>
      <c r="N24" s="86">
        <v>163</v>
      </c>
      <c r="O24" s="86">
        <v>116</v>
      </c>
      <c r="P24" s="87">
        <v>964</v>
      </c>
      <c r="Q24" s="88">
        <v>180</v>
      </c>
    </row>
    <row r="25" spans="1:17" ht="53.1" customHeight="1" x14ac:dyDescent="0.25">
      <c r="A25" s="80" t="s">
        <v>195</v>
      </c>
      <c r="B25" s="81">
        <v>24</v>
      </c>
      <c r="C25" s="80" t="s">
        <v>220</v>
      </c>
      <c r="D25" s="82">
        <v>0.4637</v>
      </c>
      <c r="E25" s="83">
        <v>0.1424</v>
      </c>
      <c r="F25" s="83">
        <v>0.32119999999999999</v>
      </c>
      <c r="G25" s="83">
        <v>0.26429999999999998</v>
      </c>
      <c r="H25" s="83">
        <v>0.1835</v>
      </c>
      <c r="I25" s="84">
        <v>8.8499999999999995E-2</v>
      </c>
      <c r="J25" s="82">
        <v>0.27200000000000002</v>
      </c>
      <c r="K25" s="85">
        <v>154</v>
      </c>
      <c r="L25" s="86">
        <v>339</v>
      </c>
      <c r="M25" s="86">
        <v>271</v>
      </c>
      <c r="N25" s="86">
        <v>187</v>
      </c>
      <c r="O25" s="86">
        <v>90</v>
      </c>
      <c r="P25" s="87">
        <v>1041</v>
      </c>
      <c r="Q25" s="88">
        <v>103</v>
      </c>
    </row>
    <row r="26" spans="1:17" ht="35.1" customHeight="1" x14ac:dyDescent="0.25">
      <c r="A26" s="80" t="s">
        <v>195</v>
      </c>
      <c r="B26" s="81">
        <v>25</v>
      </c>
      <c r="C26" s="80" t="s">
        <v>221</v>
      </c>
      <c r="D26" s="82">
        <v>0.54210000000000003</v>
      </c>
      <c r="E26" s="83">
        <v>0.20269999999999999</v>
      </c>
      <c r="F26" s="83">
        <v>0.33939999999999998</v>
      </c>
      <c r="G26" s="83">
        <v>0.2427</v>
      </c>
      <c r="H26" s="83">
        <v>0.1217</v>
      </c>
      <c r="I26" s="84">
        <v>9.35E-2</v>
      </c>
      <c r="J26" s="82">
        <v>0.2152</v>
      </c>
      <c r="K26" s="85">
        <v>214</v>
      </c>
      <c r="L26" s="86">
        <v>345</v>
      </c>
      <c r="M26" s="86">
        <v>243</v>
      </c>
      <c r="N26" s="86">
        <v>119</v>
      </c>
      <c r="O26" s="86">
        <v>92</v>
      </c>
      <c r="P26" s="87">
        <v>1013</v>
      </c>
      <c r="Q26" s="88">
        <v>129</v>
      </c>
    </row>
    <row r="27" spans="1:17" ht="35.1" customHeight="1" x14ac:dyDescent="0.25">
      <c r="A27" s="80" t="s">
        <v>195</v>
      </c>
      <c r="B27" s="81">
        <v>26</v>
      </c>
      <c r="C27" s="80" t="s">
        <v>222</v>
      </c>
      <c r="D27" s="82">
        <v>0.83689999999999998</v>
      </c>
      <c r="E27" s="83">
        <v>0.41389999999999999</v>
      </c>
      <c r="F27" s="83">
        <v>0.42299999999999999</v>
      </c>
      <c r="G27" s="83">
        <v>9.8400000000000001E-2</v>
      </c>
      <c r="H27" s="83">
        <v>4.4600000000000001E-2</v>
      </c>
      <c r="I27" s="84">
        <v>2.01E-2</v>
      </c>
      <c r="J27" s="82">
        <v>6.4699999999999994E-2</v>
      </c>
      <c r="K27" s="85">
        <v>478</v>
      </c>
      <c r="L27" s="86">
        <v>478</v>
      </c>
      <c r="M27" s="86">
        <v>111</v>
      </c>
      <c r="N27" s="86">
        <v>49</v>
      </c>
      <c r="O27" s="86">
        <v>22</v>
      </c>
      <c r="P27" s="87">
        <v>1138</v>
      </c>
      <c r="Q27" s="88">
        <v>5</v>
      </c>
    </row>
    <row r="28" spans="1:17" ht="35.1" customHeight="1" x14ac:dyDescent="0.25">
      <c r="A28" s="80" t="s">
        <v>195</v>
      </c>
      <c r="B28" s="81">
        <v>27</v>
      </c>
      <c r="C28" s="80" t="s">
        <v>223</v>
      </c>
      <c r="D28" s="82">
        <v>0.69889999999999997</v>
      </c>
      <c r="E28" s="83">
        <v>0.28770000000000001</v>
      </c>
      <c r="F28" s="83">
        <v>0.41120000000000001</v>
      </c>
      <c r="G28" s="83">
        <v>0.21890000000000001</v>
      </c>
      <c r="H28" s="83">
        <v>5.6300000000000003E-2</v>
      </c>
      <c r="I28" s="84">
        <v>2.5899999999999999E-2</v>
      </c>
      <c r="J28" s="82">
        <v>8.2199999999999995E-2</v>
      </c>
      <c r="K28" s="85">
        <v>321</v>
      </c>
      <c r="L28" s="86">
        <v>448</v>
      </c>
      <c r="M28" s="86">
        <v>231</v>
      </c>
      <c r="N28" s="86">
        <v>60</v>
      </c>
      <c r="O28" s="86">
        <v>28</v>
      </c>
      <c r="P28" s="87">
        <v>1088</v>
      </c>
      <c r="Q28" s="88">
        <v>54</v>
      </c>
    </row>
    <row r="29" spans="1:17" ht="35.1" customHeight="1" x14ac:dyDescent="0.25">
      <c r="A29" s="80" t="s">
        <v>224</v>
      </c>
      <c r="B29" s="81">
        <v>28</v>
      </c>
      <c r="C29" s="80" t="s">
        <v>225</v>
      </c>
      <c r="D29" s="82">
        <v>0.91610000000000003</v>
      </c>
      <c r="E29" s="83">
        <v>0.56159999999999999</v>
      </c>
      <c r="F29" s="83">
        <v>0.35449999999999998</v>
      </c>
      <c r="G29" s="83">
        <v>7.3800000000000004E-2</v>
      </c>
      <c r="H29" s="83">
        <v>6.4000000000000003E-3</v>
      </c>
      <c r="I29" s="84">
        <v>3.7000000000000002E-3</v>
      </c>
      <c r="J29" s="82">
        <v>1.01E-2</v>
      </c>
      <c r="K29" s="85">
        <v>649</v>
      </c>
      <c r="L29" s="86">
        <v>401</v>
      </c>
      <c r="M29" s="86">
        <v>86</v>
      </c>
      <c r="N29" s="86">
        <v>7</v>
      </c>
      <c r="O29" s="86">
        <v>4</v>
      </c>
      <c r="P29" s="87">
        <v>1147</v>
      </c>
      <c r="Q29" s="88" t="s">
        <v>197</v>
      </c>
    </row>
    <row r="30" spans="1:17" ht="53.1" customHeight="1" x14ac:dyDescent="0.25">
      <c r="A30" s="80" t="s">
        <v>195</v>
      </c>
      <c r="B30" s="81">
        <v>29</v>
      </c>
      <c r="C30" s="80" t="s">
        <v>226</v>
      </c>
      <c r="D30" s="82">
        <v>0.83740000000000003</v>
      </c>
      <c r="E30" s="83">
        <v>0.30380000000000001</v>
      </c>
      <c r="F30" s="83">
        <v>0.53359999999999996</v>
      </c>
      <c r="G30" s="83">
        <v>9.9599999999999994E-2</v>
      </c>
      <c r="H30" s="83">
        <v>4.6800000000000001E-2</v>
      </c>
      <c r="I30" s="84">
        <v>1.6199999999999999E-2</v>
      </c>
      <c r="J30" s="82">
        <v>6.2899999999999998E-2</v>
      </c>
      <c r="K30" s="85">
        <v>346</v>
      </c>
      <c r="L30" s="86">
        <v>595</v>
      </c>
      <c r="M30" s="86">
        <v>111</v>
      </c>
      <c r="N30" s="86">
        <v>53</v>
      </c>
      <c r="O30" s="86">
        <v>18</v>
      </c>
      <c r="P30" s="87">
        <v>1123</v>
      </c>
      <c r="Q30" s="88">
        <v>23</v>
      </c>
    </row>
    <row r="31" spans="1:17" ht="53.1" customHeight="1" x14ac:dyDescent="0.25">
      <c r="A31" s="80" t="s">
        <v>195</v>
      </c>
      <c r="B31" s="81">
        <v>30</v>
      </c>
      <c r="C31" s="80" t="s">
        <v>227</v>
      </c>
      <c r="D31" s="82">
        <v>0.57630000000000003</v>
      </c>
      <c r="E31" s="83">
        <v>0.19139999999999999</v>
      </c>
      <c r="F31" s="83">
        <v>0.38490000000000002</v>
      </c>
      <c r="G31" s="83">
        <v>0.21659999999999999</v>
      </c>
      <c r="H31" s="83">
        <v>0.14080000000000001</v>
      </c>
      <c r="I31" s="84">
        <v>6.6299999999999998E-2</v>
      </c>
      <c r="J31" s="82">
        <v>0.2072</v>
      </c>
      <c r="K31" s="85">
        <v>219</v>
      </c>
      <c r="L31" s="86">
        <v>424</v>
      </c>
      <c r="M31" s="86">
        <v>233</v>
      </c>
      <c r="N31" s="86">
        <v>152</v>
      </c>
      <c r="O31" s="86">
        <v>72</v>
      </c>
      <c r="P31" s="87">
        <v>1100</v>
      </c>
      <c r="Q31" s="88">
        <v>38</v>
      </c>
    </row>
    <row r="32" spans="1:17" ht="35.1" customHeight="1" x14ac:dyDescent="0.25">
      <c r="A32" s="80" t="s">
        <v>195</v>
      </c>
      <c r="B32" s="81">
        <v>31</v>
      </c>
      <c r="C32" s="80" t="s">
        <v>228</v>
      </c>
      <c r="D32" s="82">
        <v>0.65800000000000003</v>
      </c>
      <c r="E32" s="83">
        <v>0.23380000000000001</v>
      </c>
      <c r="F32" s="83">
        <v>0.42420000000000002</v>
      </c>
      <c r="G32" s="83">
        <v>0.19789999999999999</v>
      </c>
      <c r="H32" s="83">
        <v>9.5000000000000001E-2</v>
      </c>
      <c r="I32" s="84">
        <v>4.9099999999999998E-2</v>
      </c>
      <c r="J32" s="82">
        <v>0.14410000000000001</v>
      </c>
      <c r="K32" s="85">
        <v>267</v>
      </c>
      <c r="L32" s="86">
        <v>470</v>
      </c>
      <c r="M32" s="86">
        <v>214</v>
      </c>
      <c r="N32" s="86">
        <v>102</v>
      </c>
      <c r="O32" s="86">
        <v>53</v>
      </c>
      <c r="P32" s="87">
        <v>1106</v>
      </c>
      <c r="Q32" s="88">
        <v>36</v>
      </c>
    </row>
    <row r="33" spans="1:17" ht="35.1" customHeight="1" x14ac:dyDescent="0.25">
      <c r="A33" s="80" t="s">
        <v>195</v>
      </c>
      <c r="B33" s="81">
        <v>32</v>
      </c>
      <c r="C33" s="80" t="s">
        <v>229</v>
      </c>
      <c r="D33" s="82">
        <v>0.4733</v>
      </c>
      <c r="E33" s="83">
        <v>0.17199999999999999</v>
      </c>
      <c r="F33" s="83">
        <v>0.30120000000000002</v>
      </c>
      <c r="G33" s="83">
        <v>0.28189999999999998</v>
      </c>
      <c r="H33" s="83">
        <v>0.15179999999999999</v>
      </c>
      <c r="I33" s="84">
        <v>9.3100000000000002E-2</v>
      </c>
      <c r="J33" s="82">
        <v>0.24490000000000001</v>
      </c>
      <c r="K33" s="85">
        <v>193</v>
      </c>
      <c r="L33" s="86">
        <v>332</v>
      </c>
      <c r="M33" s="86">
        <v>301</v>
      </c>
      <c r="N33" s="86">
        <v>162</v>
      </c>
      <c r="O33" s="86">
        <v>97</v>
      </c>
      <c r="P33" s="87">
        <v>1085</v>
      </c>
      <c r="Q33" s="88">
        <v>57</v>
      </c>
    </row>
    <row r="34" spans="1:17" ht="35.1" customHeight="1" x14ac:dyDescent="0.25">
      <c r="A34" s="80" t="s">
        <v>195</v>
      </c>
      <c r="B34" s="81">
        <v>33</v>
      </c>
      <c r="C34" s="80" t="s">
        <v>230</v>
      </c>
      <c r="D34" s="82">
        <v>0.37080000000000002</v>
      </c>
      <c r="E34" s="83">
        <v>0.11840000000000001</v>
      </c>
      <c r="F34" s="83">
        <v>0.25240000000000001</v>
      </c>
      <c r="G34" s="83">
        <v>0.31190000000000001</v>
      </c>
      <c r="H34" s="83">
        <v>0.17949999999999999</v>
      </c>
      <c r="I34" s="84">
        <v>0.13780000000000001</v>
      </c>
      <c r="J34" s="82">
        <v>0.31730000000000003</v>
      </c>
      <c r="K34" s="85">
        <v>123</v>
      </c>
      <c r="L34" s="86">
        <v>256</v>
      </c>
      <c r="M34" s="86">
        <v>311</v>
      </c>
      <c r="N34" s="86">
        <v>179</v>
      </c>
      <c r="O34" s="86">
        <v>137</v>
      </c>
      <c r="P34" s="87">
        <v>1006</v>
      </c>
      <c r="Q34" s="88">
        <v>127</v>
      </c>
    </row>
    <row r="35" spans="1:17" ht="89.1" customHeight="1" x14ac:dyDescent="0.25">
      <c r="A35" s="80" t="s">
        <v>195</v>
      </c>
      <c r="B35" s="81">
        <v>34</v>
      </c>
      <c r="C35" s="80" t="s">
        <v>231</v>
      </c>
      <c r="D35" s="82">
        <v>0.69479999999999997</v>
      </c>
      <c r="E35" s="83">
        <v>0.2838</v>
      </c>
      <c r="F35" s="83">
        <v>0.41099999999999998</v>
      </c>
      <c r="G35" s="83">
        <v>0.20680000000000001</v>
      </c>
      <c r="H35" s="83">
        <v>5.5100000000000003E-2</v>
      </c>
      <c r="I35" s="84">
        <v>4.3299999999999998E-2</v>
      </c>
      <c r="J35" s="82">
        <v>9.8400000000000001E-2</v>
      </c>
      <c r="K35" s="85">
        <v>305</v>
      </c>
      <c r="L35" s="86">
        <v>428</v>
      </c>
      <c r="M35" s="86">
        <v>213</v>
      </c>
      <c r="N35" s="86">
        <v>57</v>
      </c>
      <c r="O35" s="86">
        <v>43</v>
      </c>
      <c r="P35" s="87">
        <v>1046</v>
      </c>
      <c r="Q35" s="88">
        <v>97</v>
      </c>
    </row>
    <row r="36" spans="1:17" ht="35.1" customHeight="1" x14ac:dyDescent="0.25">
      <c r="A36" s="80" t="s">
        <v>195</v>
      </c>
      <c r="B36" s="81">
        <v>35</v>
      </c>
      <c r="C36" s="80" t="s">
        <v>232</v>
      </c>
      <c r="D36" s="82">
        <v>0.86</v>
      </c>
      <c r="E36" s="83">
        <v>0.42320000000000002</v>
      </c>
      <c r="F36" s="83">
        <v>0.43680000000000002</v>
      </c>
      <c r="G36" s="83">
        <v>9.9599999999999994E-2</v>
      </c>
      <c r="H36" s="83">
        <v>3.0200000000000001E-2</v>
      </c>
      <c r="I36" s="84">
        <v>1.0200000000000001E-2</v>
      </c>
      <c r="J36" s="82">
        <v>4.0399999999999998E-2</v>
      </c>
      <c r="K36" s="85">
        <v>486</v>
      </c>
      <c r="L36" s="86">
        <v>482</v>
      </c>
      <c r="M36" s="86">
        <v>108</v>
      </c>
      <c r="N36" s="86">
        <v>33</v>
      </c>
      <c r="O36" s="86">
        <v>11</v>
      </c>
      <c r="P36" s="87">
        <v>1120</v>
      </c>
      <c r="Q36" s="88">
        <v>21</v>
      </c>
    </row>
    <row r="37" spans="1:17" ht="53.1" customHeight="1" x14ac:dyDescent="0.25">
      <c r="A37" s="80" t="s">
        <v>195</v>
      </c>
      <c r="B37" s="81">
        <v>36</v>
      </c>
      <c r="C37" s="80" t="s">
        <v>233</v>
      </c>
      <c r="D37" s="82">
        <v>0.82469999999999999</v>
      </c>
      <c r="E37" s="83">
        <v>0.31869999999999998</v>
      </c>
      <c r="F37" s="83">
        <v>0.50600000000000001</v>
      </c>
      <c r="G37" s="83">
        <v>0.1188</v>
      </c>
      <c r="H37" s="83">
        <v>3.0700000000000002E-2</v>
      </c>
      <c r="I37" s="84">
        <v>2.5899999999999999E-2</v>
      </c>
      <c r="J37" s="82">
        <v>5.6599999999999998E-2</v>
      </c>
      <c r="K37" s="85">
        <v>367</v>
      </c>
      <c r="L37" s="86">
        <v>565</v>
      </c>
      <c r="M37" s="86">
        <v>132</v>
      </c>
      <c r="N37" s="86">
        <v>34</v>
      </c>
      <c r="O37" s="86">
        <v>28</v>
      </c>
      <c r="P37" s="87">
        <v>1126</v>
      </c>
      <c r="Q37" s="88">
        <v>16</v>
      </c>
    </row>
    <row r="38" spans="1:17" ht="53.1" customHeight="1" x14ac:dyDescent="0.25">
      <c r="A38" s="80" t="s">
        <v>195</v>
      </c>
      <c r="B38" s="81">
        <v>37</v>
      </c>
      <c r="C38" s="80" t="s">
        <v>234</v>
      </c>
      <c r="D38" s="82">
        <v>0.68659999999999999</v>
      </c>
      <c r="E38" s="83">
        <v>0.3024</v>
      </c>
      <c r="F38" s="83">
        <v>0.38419999999999999</v>
      </c>
      <c r="G38" s="83">
        <v>0.18659999999999999</v>
      </c>
      <c r="H38" s="83">
        <v>6.8199999999999997E-2</v>
      </c>
      <c r="I38" s="84">
        <v>5.8500000000000003E-2</v>
      </c>
      <c r="J38" s="82">
        <v>0.12670000000000001</v>
      </c>
      <c r="K38" s="85">
        <v>326</v>
      </c>
      <c r="L38" s="86">
        <v>398</v>
      </c>
      <c r="M38" s="86">
        <v>190</v>
      </c>
      <c r="N38" s="86">
        <v>70</v>
      </c>
      <c r="O38" s="86">
        <v>60</v>
      </c>
      <c r="P38" s="87">
        <v>1044</v>
      </c>
      <c r="Q38" s="88">
        <v>95</v>
      </c>
    </row>
    <row r="39" spans="1:17" ht="125.1" customHeight="1" x14ac:dyDescent="0.25">
      <c r="A39" s="80" t="s">
        <v>195</v>
      </c>
      <c r="B39" s="81">
        <v>38</v>
      </c>
      <c r="C39" s="80" t="s">
        <v>235</v>
      </c>
      <c r="D39" s="82">
        <v>0.79179999999999995</v>
      </c>
      <c r="E39" s="83">
        <v>0.39460000000000001</v>
      </c>
      <c r="F39" s="83">
        <v>0.3972</v>
      </c>
      <c r="G39" s="83">
        <v>0.14430000000000001</v>
      </c>
      <c r="H39" s="83">
        <v>3.1099999999999999E-2</v>
      </c>
      <c r="I39" s="84">
        <v>3.2800000000000003E-2</v>
      </c>
      <c r="J39" s="82">
        <v>6.3899999999999998E-2</v>
      </c>
      <c r="K39" s="85">
        <v>407</v>
      </c>
      <c r="L39" s="86">
        <v>396</v>
      </c>
      <c r="M39" s="86">
        <v>142</v>
      </c>
      <c r="N39" s="86">
        <v>31</v>
      </c>
      <c r="O39" s="86">
        <v>32</v>
      </c>
      <c r="P39" s="87">
        <v>1008</v>
      </c>
      <c r="Q39" s="88">
        <v>126</v>
      </c>
    </row>
    <row r="40" spans="1:17" ht="35.1" customHeight="1" x14ac:dyDescent="0.25">
      <c r="A40" s="80" t="s">
        <v>195</v>
      </c>
      <c r="B40" s="81">
        <v>39</v>
      </c>
      <c r="C40" s="80" t="s">
        <v>236</v>
      </c>
      <c r="D40" s="82">
        <v>0.87470000000000003</v>
      </c>
      <c r="E40" s="83">
        <v>0.36680000000000001</v>
      </c>
      <c r="F40" s="83">
        <v>0.50800000000000001</v>
      </c>
      <c r="G40" s="83">
        <v>0.10539999999999999</v>
      </c>
      <c r="H40" s="83">
        <v>1.5100000000000001E-2</v>
      </c>
      <c r="I40" s="84">
        <v>4.7999999999999996E-3</v>
      </c>
      <c r="J40" s="82">
        <v>1.9900000000000001E-2</v>
      </c>
      <c r="K40" s="85">
        <v>419</v>
      </c>
      <c r="L40" s="86">
        <v>564</v>
      </c>
      <c r="M40" s="86">
        <v>116</v>
      </c>
      <c r="N40" s="86">
        <v>16</v>
      </c>
      <c r="O40" s="86">
        <v>5</v>
      </c>
      <c r="P40" s="87">
        <v>1120</v>
      </c>
      <c r="Q40" s="88">
        <v>23</v>
      </c>
    </row>
    <row r="41" spans="1:17" ht="35.1" customHeight="1" x14ac:dyDescent="0.25">
      <c r="A41" s="80" t="s">
        <v>195</v>
      </c>
      <c r="B41" s="81">
        <v>40</v>
      </c>
      <c r="C41" s="80" t="s">
        <v>237</v>
      </c>
      <c r="D41" s="82">
        <v>0.84819999999999995</v>
      </c>
      <c r="E41" s="83">
        <v>0.45789999999999997</v>
      </c>
      <c r="F41" s="83">
        <v>0.39029999999999998</v>
      </c>
      <c r="G41" s="83">
        <v>9.7600000000000006E-2</v>
      </c>
      <c r="H41" s="83">
        <v>3.8100000000000002E-2</v>
      </c>
      <c r="I41" s="84">
        <v>1.61E-2</v>
      </c>
      <c r="J41" s="82">
        <v>5.4199999999999998E-2</v>
      </c>
      <c r="K41" s="85">
        <v>536</v>
      </c>
      <c r="L41" s="86">
        <v>437</v>
      </c>
      <c r="M41" s="86">
        <v>110</v>
      </c>
      <c r="N41" s="86">
        <v>43</v>
      </c>
      <c r="O41" s="86">
        <v>18</v>
      </c>
      <c r="P41" s="87">
        <v>1144</v>
      </c>
      <c r="Q41" s="88" t="s">
        <v>197</v>
      </c>
    </row>
    <row r="42" spans="1:17" ht="53.1" customHeight="1" x14ac:dyDescent="0.25">
      <c r="A42" s="80" t="s">
        <v>195</v>
      </c>
      <c r="B42" s="81">
        <v>41</v>
      </c>
      <c r="C42" s="80" t="s">
        <v>238</v>
      </c>
      <c r="D42" s="82">
        <v>0.69269999999999998</v>
      </c>
      <c r="E42" s="83">
        <v>0.32429999999999998</v>
      </c>
      <c r="F42" s="83">
        <v>0.36849999999999999</v>
      </c>
      <c r="G42" s="83">
        <v>0.1729</v>
      </c>
      <c r="H42" s="83">
        <v>8.9499999999999996E-2</v>
      </c>
      <c r="I42" s="84">
        <v>4.4900000000000002E-2</v>
      </c>
      <c r="J42" s="82">
        <v>0.13439999999999999</v>
      </c>
      <c r="K42" s="85">
        <v>366</v>
      </c>
      <c r="L42" s="86">
        <v>401</v>
      </c>
      <c r="M42" s="86">
        <v>185</v>
      </c>
      <c r="N42" s="86">
        <v>97</v>
      </c>
      <c r="O42" s="86">
        <v>48</v>
      </c>
      <c r="P42" s="87">
        <v>1097</v>
      </c>
      <c r="Q42" s="88">
        <v>45</v>
      </c>
    </row>
    <row r="43" spans="1:17" ht="35.1" customHeight="1" x14ac:dyDescent="0.25">
      <c r="A43" s="80" t="s">
        <v>195</v>
      </c>
      <c r="B43" s="81">
        <v>42</v>
      </c>
      <c r="C43" s="80" t="s">
        <v>239</v>
      </c>
      <c r="D43" s="82">
        <v>0.90529999999999999</v>
      </c>
      <c r="E43" s="83">
        <v>0.62260000000000004</v>
      </c>
      <c r="F43" s="83">
        <v>0.28270000000000001</v>
      </c>
      <c r="G43" s="83">
        <v>5.3600000000000002E-2</v>
      </c>
      <c r="H43" s="83">
        <v>2.0400000000000001E-2</v>
      </c>
      <c r="I43" s="84">
        <v>2.07E-2</v>
      </c>
      <c r="J43" s="82">
        <v>4.1099999999999998E-2</v>
      </c>
      <c r="K43" s="85">
        <v>713</v>
      </c>
      <c r="L43" s="86">
        <v>317</v>
      </c>
      <c r="M43" s="86">
        <v>60</v>
      </c>
      <c r="N43" s="86">
        <v>23</v>
      </c>
      <c r="O43" s="86">
        <v>23</v>
      </c>
      <c r="P43" s="87">
        <v>1136</v>
      </c>
      <c r="Q43" s="88">
        <v>3</v>
      </c>
    </row>
    <row r="44" spans="1:17" ht="53.1" customHeight="1" x14ac:dyDescent="0.25">
      <c r="A44" s="80" t="s">
        <v>195</v>
      </c>
      <c r="B44" s="81">
        <v>43</v>
      </c>
      <c r="C44" s="80" t="s">
        <v>240</v>
      </c>
      <c r="D44" s="82">
        <v>0.7782</v>
      </c>
      <c r="E44" s="83">
        <v>0.44080000000000003</v>
      </c>
      <c r="F44" s="83">
        <v>0.33739999999999998</v>
      </c>
      <c r="G44" s="83">
        <v>0.1249</v>
      </c>
      <c r="H44" s="83">
        <v>5.7599999999999998E-2</v>
      </c>
      <c r="I44" s="84">
        <v>3.9199999999999999E-2</v>
      </c>
      <c r="J44" s="82">
        <v>9.6799999999999997E-2</v>
      </c>
      <c r="K44" s="85">
        <v>511</v>
      </c>
      <c r="L44" s="86">
        <v>382</v>
      </c>
      <c r="M44" s="86">
        <v>136</v>
      </c>
      <c r="N44" s="86">
        <v>63</v>
      </c>
      <c r="O44" s="86">
        <v>44</v>
      </c>
      <c r="P44" s="87">
        <v>1136</v>
      </c>
      <c r="Q44" s="88">
        <v>4</v>
      </c>
    </row>
    <row r="45" spans="1:17" ht="35.1" customHeight="1" x14ac:dyDescent="0.25">
      <c r="A45" s="80" t="s">
        <v>195</v>
      </c>
      <c r="B45" s="81">
        <v>44</v>
      </c>
      <c r="C45" s="80" t="s">
        <v>241</v>
      </c>
      <c r="D45" s="82">
        <v>0.747</v>
      </c>
      <c r="E45" s="83">
        <v>0.39950000000000002</v>
      </c>
      <c r="F45" s="83">
        <v>0.34749999999999998</v>
      </c>
      <c r="G45" s="83">
        <v>0.14019999999999999</v>
      </c>
      <c r="H45" s="83">
        <v>6.2300000000000001E-2</v>
      </c>
      <c r="I45" s="84">
        <v>5.0599999999999999E-2</v>
      </c>
      <c r="J45" s="82">
        <v>0.1128</v>
      </c>
      <c r="K45" s="85">
        <v>451</v>
      </c>
      <c r="L45" s="86">
        <v>382</v>
      </c>
      <c r="M45" s="86">
        <v>152</v>
      </c>
      <c r="N45" s="86">
        <v>70</v>
      </c>
      <c r="O45" s="86">
        <v>55</v>
      </c>
      <c r="P45" s="87">
        <v>1110</v>
      </c>
      <c r="Q45" s="88">
        <v>16</v>
      </c>
    </row>
    <row r="46" spans="1:17" ht="53.1" customHeight="1" x14ac:dyDescent="0.25">
      <c r="A46" s="80" t="s">
        <v>195</v>
      </c>
      <c r="B46" s="81">
        <v>45</v>
      </c>
      <c r="C46" s="80" t="s">
        <v>242</v>
      </c>
      <c r="D46" s="82">
        <v>0.79749999999999999</v>
      </c>
      <c r="E46" s="83">
        <v>0.44590000000000002</v>
      </c>
      <c r="F46" s="83">
        <v>0.35160000000000002</v>
      </c>
      <c r="G46" s="83">
        <v>0.157</v>
      </c>
      <c r="H46" s="83">
        <v>1.78E-2</v>
      </c>
      <c r="I46" s="84">
        <v>2.7699999999999999E-2</v>
      </c>
      <c r="J46" s="82">
        <v>4.5499999999999999E-2</v>
      </c>
      <c r="K46" s="85">
        <v>467</v>
      </c>
      <c r="L46" s="86">
        <v>356</v>
      </c>
      <c r="M46" s="86">
        <v>157</v>
      </c>
      <c r="N46" s="86">
        <v>18</v>
      </c>
      <c r="O46" s="86">
        <v>28</v>
      </c>
      <c r="P46" s="87">
        <v>1026</v>
      </c>
      <c r="Q46" s="88">
        <v>106</v>
      </c>
    </row>
    <row r="47" spans="1:17" ht="53.1" customHeight="1" x14ac:dyDescent="0.25">
      <c r="A47" s="80" t="s">
        <v>195</v>
      </c>
      <c r="B47" s="81">
        <v>46</v>
      </c>
      <c r="C47" s="80" t="s">
        <v>243</v>
      </c>
      <c r="D47" s="82">
        <v>0.72689999999999999</v>
      </c>
      <c r="E47" s="83">
        <v>0.35489999999999999</v>
      </c>
      <c r="F47" s="83">
        <v>0.372</v>
      </c>
      <c r="G47" s="83">
        <v>0.16089999999999999</v>
      </c>
      <c r="H47" s="83">
        <v>6.8500000000000005E-2</v>
      </c>
      <c r="I47" s="84">
        <v>4.3799999999999999E-2</v>
      </c>
      <c r="J47" s="82">
        <v>0.11219999999999999</v>
      </c>
      <c r="K47" s="85">
        <v>409</v>
      </c>
      <c r="L47" s="86">
        <v>418</v>
      </c>
      <c r="M47" s="86">
        <v>179</v>
      </c>
      <c r="N47" s="86">
        <v>76</v>
      </c>
      <c r="O47" s="86">
        <v>49</v>
      </c>
      <c r="P47" s="87">
        <v>1131</v>
      </c>
      <c r="Q47" s="88">
        <v>8</v>
      </c>
    </row>
    <row r="48" spans="1:17" ht="35.1" customHeight="1" x14ac:dyDescent="0.25">
      <c r="A48" s="80" t="s">
        <v>195</v>
      </c>
      <c r="B48" s="81">
        <v>47</v>
      </c>
      <c r="C48" s="80" t="s">
        <v>244</v>
      </c>
      <c r="D48" s="82">
        <v>0.78269999999999995</v>
      </c>
      <c r="E48" s="83">
        <v>0.42420000000000002</v>
      </c>
      <c r="F48" s="83">
        <v>0.35849999999999999</v>
      </c>
      <c r="G48" s="83">
        <v>0.13789999999999999</v>
      </c>
      <c r="H48" s="83">
        <v>4.41E-2</v>
      </c>
      <c r="I48" s="84">
        <v>3.5299999999999998E-2</v>
      </c>
      <c r="J48" s="82">
        <v>7.9399999999999998E-2</v>
      </c>
      <c r="K48" s="85">
        <v>488</v>
      </c>
      <c r="L48" s="86">
        <v>398</v>
      </c>
      <c r="M48" s="86">
        <v>150</v>
      </c>
      <c r="N48" s="86">
        <v>49</v>
      </c>
      <c r="O48" s="86">
        <v>39</v>
      </c>
      <c r="P48" s="87">
        <v>1124</v>
      </c>
      <c r="Q48" s="88">
        <v>13</v>
      </c>
    </row>
    <row r="49" spans="1:17" ht="35.1" customHeight="1" x14ac:dyDescent="0.25">
      <c r="A49" s="80" t="s">
        <v>195</v>
      </c>
      <c r="B49" s="81">
        <v>48</v>
      </c>
      <c r="C49" s="80" t="s">
        <v>245</v>
      </c>
      <c r="D49" s="82">
        <v>0.88239999999999996</v>
      </c>
      <c r="E49" s="83">
        <v>0.5675</v>
      </c>
      <c r="F49" s="83">
        <v>0.31490000000000001</v>
      </c>
      <c r="G49" s="83">
        <v>5.9700000000000003E-2</v>
      </c>
      <c r="H49" s="83">
        <v>3.3399999999999999E-2</v>
      </c>
      <c r="I49" s="84">
        <v>2.4500000000000001E-2</v>
      </c>
      <c r="J49" s="82">
        <v>5.79E-2</v>
      </c>
      <c r="K49" s="85">
        <v>654</v>
      </c>
      <c r="L49" s="86">
        <v>354</v>
      </c>
      <c r="M49" s="86">
        <v>67</v>
      </c>
      <c r="N49" s="86">
        <v>38</v>
      </c>
      <c r="O49" s="86">
        <v>28</v>
      </c>
      <c r="P49" s="87">
        <v>1141</v>
      </c>
      <c r="Q49" s="88" t="s">
        <v>197</v>
      </c>
    </row>
    <row r="50" spans="1:17" ht="35.1" customHeight="1" x14ac:dyDescent="0.25">
      <c r="A50" s="80" t="s">
        <v>195</v>
      </c>
      <c r="B50" s="81">
        <v>49</v>
      </c>
      <c r="C50" s="89" t="s">
        <v>91</v>
      </c>
      <c r="D50" s="82">
        <v>0.90180000000000005</v>
      </c>
      <c r="E50" s="83">
        <v>0.64229999999999998</v>
      </c>
      <c r="F50" s="83">
        <v>0.25950000000000001</v>
      </c>
      <c r="G50" s="83">
        <v>5.5100000000000003E-2</v>
      </c>
      <c r="H50" s="83">
        <v>2.4799999999999999E-2</v>
      </c>
      <c r="I50" s="84">
        <v>1.84E-2</v>
      </c>
      <c r="J50" s="82">
        <v>4.3200000000000002E-2</v>
      </c>
      <c r="K50" s="85">
        <v>738</v>
      </c>
      <c r="L50" s="86">
        <v>291</v>
      </c>
      <c r="M50" s="86">
        <v>62</v>
      </c>
      <c r="N50" s="86">
        <v>27</v>
      </c>
      <c r="O50" s="86">
        <v>21</v>
      </c>
      <c r="P50" s="87">
        <v>1139</v>
      </c>
      <c r="Q50" s="88" t="s">
        <v>197</v>
      </c>
    </row>
    <row r="51" spans="1:17" ht="53.1" customHeight="1" x14ac:dyDescent="0.25">
      <c r="A51" s="80" t="s">
        <v>195</v>
      </c>
      <c r="B51" s="81">
        <v>50</v>
      </c>
      <c r="C51" s="80" t="s">
        <v>246</v>
      </c>
      <c r="D51" s="82">
        <v>0.9</v>
      </c>
      <c r="E51" s="83">
        <v>0.54790000000000005</v>
      </c>
      <c r="F51" s="83">
        <v>0.35199999999999998</v>
      </c>
      <c r="G51" s="83">
        <v>6.3399999999999998E-2</v>
      </c>
      <c r="H51" s="83">
        <v>2.7099999999999999E-2</v>
      </c>
      <c r="I51" s="84">
        <v>9.4999999999999998E-3</v>
      </c>
      <c r="J51" s="82">
        <v>3.6600000000000001E-2</v>
      </c>
      <c r="K51" s="85">
        <v>630</v>
      </c>
      <c r="L51" s="86">
        <v>394</v>
      </c>
      <c r="M51" s="86">
        <v>70</v>
      </c>
      <c r="N51" s="86">
        <v>31</v>
      </c>
      <c r="O51" s="86">
        <v>11</v>
      </c>
      <c r="P51" s="87">
        <v>1136</v>
      </c>
      <c r="Q51" s="88" t="s">
        <v>197</v>
      </c>
    </row>
    <row r="52" spans="1:17" ht="35.1" customHeight="1" x14ac:dyDescent="0.25">
      <c r="A52" s="80" t="s">
        <v>195</v>
      </c>
      <c r="B52" s="81">
        <v>51</v>
      </c>
      <c r="C52" s="80" t="s">
        <v>247</v>
      </c>
      <c r="D52" s="82">
        <v>0.80469999999999997</v>
      </c>
      <c r="E52" s="83">
        <v>0.54659999999999997</v>
      </c>
      <c r="F52" s="83">
        <v>0.2581</v>
      </c>
      <c r="G52" s="83">
        <v>0.1111</v>
      </c>
      <c r="H52" s="83">
        <v>4.1300000000000003E-2</v>
      </c>
      <c r="I52" s="84">
        <v>4.2999999999999997E-2</v>
      </c>
      <c r="J52" s="82">
        <v>8.4199999999999997E-2</v>
      </c>
      <c r="K52" s="85">
        <v>629</v>
      </c>
      <c r="L52" s="86">
        <v>292</v>
      </c>
      <c r="M52" s="86">
        <v>123</v>
      </c>
      <c r="N52" s="86">
        <v>47</v>
      </c>
      <c r="O52" s="86">
        <v>48</v>
      </c>
      <c r="P52" s="87">
        <v>1139</v>
      </c>
      <c r="Q52" s="88" t="s">
        <v>197</v>
      </c>
    </row>
    <row r="53" spans="1:17" ht="53.1" customHeight="1" x14ac:dyDescent="0.25">
      <c r="A53" s="80" t="s">
        <v>224</v>
      </c>
      <c r="B53" s="81">
        <v>52</v>
      </c>
      <c r="C53" s="80" t="s">
        <v>248</v>
      </c>
      <c r="D53" s="82">
        <v>0.83050000000000002</v>
      </c>
      <c r="E53" s="83">
        <v>0.55789999999999995</v>
      </c>
      <c r="F53" s="83">
        <v>0.27260000000000001</v>
      </c>
      <c r="G53" s="83">
        <v>0.11310000000000001</v>
      </c>
      <c r="H53" s="83">
        <v>3.3500000000000002E-2</v>
      </c>
      <c r="I53" s="84">
        <v>2.29E-2</v>
      </c>
      <c r="J53" s="82">
        <v>5.6399999999999999E-2</v>
      </c>
      <c r="K53" s="85">
        <v>640</v>
      </c>
      <c r="L53" s="86">
        <v>308</v>
      </c>
      <c r="M53" s="86">
        <v>125</v>
      </c>
      <c r="N53" s="86">
        <v>38</v>
      </c>
      <c r="O53" s="86">
        <v>26</v>
      </c>
      <c r="P53" s="87">
        <v>1137</v>
      </c>
      <c r="Q53" s="88" t="s">
        <v>197</v>
      </c>
    </row>
    <row r="54" spans="1:17" ht="53.1" customHeight="1" x14ac:dyDescent="0.25">
      <c r="A54" s="80" t="s">
        <v>195</v>
      </c>
      <c r="B54" s="81">
        <v>53</v>
      </c>
      <c r="C54" s="80" t="s">
        <v>249</v>
      </c>
      <c r="D54" s="82">
        <v>0.61819999999999997</v>
      </c>
      <c r="E54" s="83">
        <v>0.23130000000000001</v>
      </c>
      <c r="F54" s="83">
        <v>0.38690000000000002</v>
      </c>
      <c r="G54" s="83">
        <v>0.1951</v>
      </c>
      <c r="H54" s="83">
        <v>0.1089</v>
      </c>
      <c r="I54" s="84">
        <v>7.7799999999999994E-2</v>
      </c>
      <c r="J54" s="82">
        <v>0.1867</v>
      </c>
      <c r="K54" s="85">
        <v>268</v>
      </c>
      <c r="L54" s="86">
        <v>433</v>
      </c>
      <c r="M54" s="86">
        <v>211</v>
      </c>
      <c r="N54" s="86">
        <v>121</v>
      </c>
      <c r="O54" s="86">
        <v>84</v>
      </c>
      <c r="P54" s="87">
        <v>1117</v>
      </c>
      <c r="Q54" s="88">
        <v>22</v>
      </c>
    </row>
    <row r="55" spans="1:17" ht="53.1" customHeight="1" x14ac:dyDescent="0.25">
      <c r="A55" s="80" t="s">
        <v>195</v>
      </c>
      <c r="B55" s="81">
        <v>54</v>
      </c>
      <c r="C55" s="80" t="s">
        <v>250</v>
      </c>
      <c r="D55" s="82">
        <v>0.73870000000000002</v>
      </c>
      <c r="E55" s="83">
        <v>0.34789999999999999</v>
      </c>
      <c r="F55" s="83">
        <v>0.39079999999999998</v>
      </c>
      <c r="G55" s="83">
        <v>0.16120000000000001</v>
      </c>
      <c r="H55" s="83">
        <v>5.5500000000000001E-2</v>
      </c>
      <c r="I55" s="84">
        <v>4.4499999999999998E-2</v>
      </c>
      <c r="J55" s="82">
        <v>0.1</v>
      </c>
      <c r="K55" s="85">
        <v>389</v>
      </c>
      <c r="L55" s="86">
        <v>420</v>
      </c>
      <c r="M55" s="86">
        <v>170</v>
      </c>
      <c r="N55" s="86">
        <v>59</v>
      </c>
      <c r="O55" s="86">
        <v>47</v>
      </c>
      <c r="P55" s="87">
        <v>1085</v>
      </c>
      <c r="Q55" s="88">
        <v>53</v>
      </c>
    </row>
    <row r="56" spans="1:17" ht="35.1" customHeight="1" x14ac:dyDescent="0.25">
      <c r="A56" s="80" t="s">
        <v>195</v>
      </c>
      <c r="B56" s="81">
        <v>55</v>
      </c>
      <c r="C56" s="80" t="s">
        <v>251</v>
      </c>
      <c r="D56" s="82">
        <v>0.77800000000000002</v>
      </c>
      <c r="E56" s="83">
        <v>0.3458</v>
      </c>
      <c r="F56" s="83">
        <v>0.43219999999999997</v>
      </c>
      <c r="G56" s="83">
        <v>0.14510000000000001</v>
      </c>
      <c r="H56" s="83">
        <v>4.1700000000000001E-2</v>
      </c>
      <c r="I56" s="84">
        <v>3.5099999999999999E-2</v>
      </c>
      <c r="J56" s="82">
        <v>7.6899999999999996E-2</v>
      </c>
      <c r="K56" s="85">
        <v>382</v>
      </c>
      <c r="L56" s="86">
        <v>462</v>
      </c>
      <c r="M56" s="86">
        <v>155</v>
      </c>
      <c r="N56" s="86">
        <v>44</v>
      </c>
      <c r="O56" s="86">
        <v>36</v>
      </c>
      <c r="P56" s="87">
        <v>1079</v>
      </c>
      <c r="Q56" s="88">
        <v>56</v>
      </c>
    </row>
    <row r="57" spans="1:17" ht="35.1" customHeight="1" x14ac:dyDescent="0.25">
      <c r="A57" s="80" t="s">
        <v>195</v>
      </c>
      <c r="B57" s="81">
        <v>56</v>
      </c>
      <c r="C57" s="80" t="s">
        <v>252</v>
      </c>
      <c r="D57" s="82">
        <v>0.72</v>
      </c>
      <c r="E57" s="83">
        <v>0.27210000000000001</v>
      </c>
      <c r="F57" s="83">
        <v>0.44800000000000001</v>
      </c>
      <c r="G57" s="83">
        <v>0.15770000000000001</v>
      </c>
      <c r="H57" s="83">
        <v>7.5999999999999998E-2</v>
      </c>
      <c r="I57" s="84">
        <v>4.6199999999999998E-2</v>
      </c>
      <c r="J57" s="82">
        <v>0.1222</v>
      </c>
      <c r="K57" s="85">
        <v>314</v>
      </c>
      <c r="L57" s="86">
        <v>501</v>
      </c>
      <c r="M57" s="86">
        <v>173</v>
      </c>
      <c r="N57" s="86">
        <v>83</v>
      </c>
      <c r="O57" s="86">
        <v>51</v>
      </c>
      <c r="P57" s="87">
        <v>1122</v>
      </c>
      <c r="Q57" s="88">
        <v>12</v>
      </c>
    </row>
    <row r="58" spans="1:17" ht="53.1" customHeight="1" x14ac:dyDescent="0.25">
      <c r="A58" s="80" t="s">
        <v>195</v>
      </c>
      <c r="B58" s="81">
        <v>57</v>
      </c>
      <c r="C58" s="80" t="s">
        <v>253</v>
      </c>
      <c r="D58" s="82">
        <v>0.71009999999999995</v>
      </c>
      <c r="E58" s="83">
        <v>0.28589999999999999</v>
      </c>
      <c r="F58" s="83">
        <v>0.42430000000000001</v>
      </c>
      <c r="G58" s="83">
        <v>0.19450000000000001</v>
      </c>
      <c r="H58" s="83">
        <v>5.67E-2</v>
      </c>
      <c r="I58" s="84">
        <v>3.8600000000000002E-2</v>
      </c>
      <c r="J58" s="82">
        <v>9.5299999999999996E-2</v>
      </c>
      <c r="K58" s="85">
        <v>308</v>
      </c>
      <c r="L58" s="86">
        <v>443</v>
      </c>
      <c r="M58" s="86">
        <v>201</v>
      </c>
      <c r="N58" s="86">
        <v>58</v>
      </c>
      <c r="O58" s="86">
        <v>40</v>
      </c>
      <c r="P58" s="87">
        <v>1050</v>
      </c>
      <c r="Q58" s="88">
        <v>79</v>
      </c>
    </row>
    <row r="59" spans="1:17" ht="71.099999999999994" customHeight="1" x14ac:dyDescent="0.25">
      <c r="A59" s="80" t="s">
        <v>195</v>
      </c>
      <c r="B59" s="81">
        <v>58</v>
      </c>
      <c r="C59" s="80" t="s">
        <v>254</v>
      </c>
      <c r="D59" s="82">
        <v>0.68359999999999999</v>
      </c>
      <c r="E59" s="83">
        <v>0.2626</v>
      </c>
      <c r="F59" s="83">
        <v>0.42099999999999999</v>
      </c>
      <c r="G59" s="83">
        <v>0.17430000000000001</v>
      </c>
      <c r="H59" s="83">
        <v>8.4900000000000003E-2</v>
      </c>
      <c r="I59" s="84">
        <v>5.7200000000000001E-2</v>
      </c>
      <c r="J59" s="82">
        <v>0.1421</v>
      </c>
      <c r="K59" s="85">
        <v>303</v>
      </c>
      <c r="L59" s="86">
        <v>470</v>
      </c>
      <c r="M59" s="86">
        <v>189</v>
      </c>
      <c r="N59" s="86">
        <v>92</v>
      </c>
      <c r="O59" s="86">
        <v>63</v>
      </c>
      <c r="P59" s="87">
        <v>1117</v>
      </c>
      <c r="Q59" s="88">
        <v>15</v>
      </c>
    </row>
    <row r="60" spans="1:17" ht="53.1" customHeight="1" x14ac:dyDescent="0.25">
      <c r="A60" s="80" t="s">
        <v>195</v>
      </c>
      <c r="B60" s="81">
        <v>59</v>
      </c>
      <c r="C60" s="80" t="s">
        <v>255</v>
      </c>
      <c r="D60" s="82">
        <v>0.7379</v>
      </c>
      <c r="E60" s="83">
        <v>0.30030000000000001</v>
      </c>
      <c r="F60" s="83">
        <v>0.43759999999999999</v>
      </c>
      <c r="G60" s="83">
        <v>0.1489</v>
      </c>
      <c r="H60" s="83">
        <v>6.6600000000000006E-2</v>
      </c>
      <c r="I60" s="84">
        <v>4.65E-2</v>
      </c>
      <c r="J60" s="82">
        <v>0.1132</v>
      </c>
      <c r="K60" s="85">
        <v>344</v>
      </c>
      <c r="L60" s="86">
        <v>485</v>
      </c>
      <c r="M60" s="86">
        <v>162</v>
      </c>
      <c r="N60" s="86">
        <v>73</v>
      </c>
      <c r="O60" s="86">
        <v>51</v>
      </c>
      <c r="P60" s="87">
        <v>1115</v>
      </c>
      <c r="Q60" s="88">
        <v>17</v>
      </c>
    </row>
    <row r="61" spans="1:17" ht="53.1" customHeight="1" x14ac:dyDescent="0.25">
      <c r="A61" s="80" t="s">
        <v>224</v>
      </c>
      <c r="B61" s="81">
        <v>60</v>
      </c>
      <c r="C61" s="80" t="s">
        <v>256</v>
      </c>
      <c r="D61" s="82">
        <v>0.74560000000000004</v>
      </c>
      <c r="E61" s="83">
        <v>0.40679999999999999</v>
      </c>
      <c r="F61" s="83">
        <v>0.3387</v>
      </c>
      <c r="G61" s="83">
        <v>0.15770000000000001</v>
      </c>
      <c r="H61" s="83">
        <v>6.0199999999999997E-2</v>
      </c>
      <c r="I61" s="84">
        <v>3.6499999999999998E-2</v>
      </c>
      <c r="J61" s="82">
        <v>9.6699999999999994E-2</v>
      </c>
      <c r="K61" s="85">
        <v>450</v>
      </c>
      <c r="L61" s="86">
        <v>368</v>
      </c>
      <c r="M61" s="86">
        <v>170</v>
      </c>
      <c r="N61" s="86">
        <v>64</v>
      </c>
      <c r="O61" s="86">
        <v>40</v>
      </c>
      <c r="P61" s="87">
        <v>1092</v>
      </c>
      <c r="Q61" s="88">
        <v>39</v>
      </c>
    </row>
    <row r="62" spans="1:17" ht="35.1" customHeight="1" x14ac:dyDescent="0.25">
      <c r="A62" s="80" t="s">
        <v>195</v>
      </c>
      <c r="B62" s="81">
        <v>61</v>
      </c>
      <c r="C62" s="80" t="s">
        <v>257</v>
      </c>
      <c r="D62" s="82">
        <v>0.74329999999999996</v>
      </c>
      <c r="E62" s="83">
        <v>0.36830000000000002</v>
      </c>
      <c r="F62" s="83">
        <v>0.375</v>
      </c>
      <c r="G62" s="83">
        <v>0.1474</v>
      </c>
      <c r="H62" s="83">
        <v>6.4699999999999994E-2</v>
      </c>
      <c r="I62" s="84">
        <v>4.4600000000000001E-2</v>
      </c>
      <c r="J62" s="82">
        <v>0.10929999999999999</v>
      </c>
      <c r="K62" s="85">
        <v>427</v>
      </c>
      <c r="L62" s="86">
        <v>422</v>
      </c>
      <c r="M62" s="86">
        <v>161</v>
      </c>
      <c r="N62" s="86">
        <v>73</v>
      </c>
      <c r="O62" s="86">
        <v>49</v>
      </c>
      <c r="P62" s="87">
        <v>1132</v>
      </c>
      <c r="Q62" s="88">
        <v>8</v>
      </c>
    </row>
    <row r="63" spans="1:17" ht="35.1" customHeight="1" x14ac:dyDescent="0.25">
      <c r="A63" s="80" t="s">
        <v>195</v>
      </c>
      <c r="B63" s="81">
        <v>62</v>
      </c>
      <c r="C63" s="80" t="s">
        <v>258</v>
      </c>
      <c r="D63" s="82">
        <v>0.77400000000000002</v>
      </c>
      <c r="E63" s="83">
        <v>0.40620000000000001</v>
      </c>
      <c r="F63" s="83">
        <v>0.36780000000000002</v>
      </c>
      <c r="G63" s="83">
        <v>0.14710000000000001</v>
      </c>
      <c r="H63" s="83">
        <v>4.07E-2</v>
      </c>
      <c r="I63" s="84">
        <v>3.8199999999999998E-2</v>
      </c>
      <c r="J63" s="82">
        <v>7.9000000000000001E-2</v>
      </c>
      <c r="K63" s="85">
        <v>446</v>
      </c>
      <c r="L63" s="86">
        <v>394</v>
      </c>
      <c r="M63" s="86">
        <v>155</v>
      </c>
      <c r="N63" s="86">
        <v>43</v>
      </c>
      <c r="O63" s="86">
        <v>41</v>
      </c>
      <c r="P63" s="87">
        <v>1079</v>
      </c>
      <c r="Q63" s="88">
        <v>56</v>
      </c>
    </row>
    <row r="64" spans="1:17" ht="53.1" customHeight="1" x14ac:dyDescent="0.25">
      <c r="A64" s="80" t="s">
        <v>259</v>
      </c>
      <c r="B64" s="81">
        <v>63</v>
      </c>
      <c r="C64" s="80" t="s">
        <v>260</v>
      </c>
      <c r="D64" s="82">
        <v>0.66820000000000002</v>
      </c>
      <c r="E64" s="83">
        <v>0.2571</v>
      </c>
      <c r="F64" s="83">
        <v>0.41110000000000002</v>
      </c>
      <c r="G64" s="83">
        <v>0.1832</v>
      </c>
      <c r="H64" s="83">
        <v>0.112</v>
      </c>
      <c r="I64" s="84">
        <v>3.6600000000000001E-2</v>
      </c>
      <c r="J64" s="82">
        <v>0.14860000000000001</v>
      </c>
      <c r="K64" s="85">
        <v>301</v>
      </c>
      <c r="L64" s="86">
        <v>466</v>
      </c>
      <c r="M64" s="86">
        <v>203</v>
      </c>
      <c r="N64" s="86">
        <v>124</v>
      </c>
      <c r="O64" s="86">
        <v>41</v>
      </c>
      <c r="P64" s="87">
        <v>1135</v>
      </c>
      <c r="Q64" s="88" t="s">
        <v>197</v>
      </c>
    </row>
    <row r="65" spans="1:17" ht="71.099999999999994" customHeight="1" x14ac:dyDescent="0.25">
      <c r="A65" s="80" t="s">
        <v>259</v>
      </c>
      <c r="B65" s="81">
        <v>64</v>
      </c>
      <c r="C65" s="80" t="s">
        <v>261</v>
      </c>
      <c r="D65" s="82">
        <v>0.64359999999999995</v>
      </c>
      <c r="E65" s="83">
        <v>0.22459999999999999</v>
      </c>
      <c r="F65" s="83">
        <v>0.41899999999999998</v>
      </c>
      <c r="G65" s="83">
        <v>0.18049999999999999</v>
      </c>
      <c r="H65" s="83">
        <v>0.1338</v>
      </c>
      <c r="I65" s="84">
        <v>4.2200000000000001E-2</v>
      </c>
      <c r="J65" s="82">
        <v>0.1759</v>
      </c>
      <c r="K65" s="85">
        <v>265</v>
      </c>
      <c r="L65" s="86">
        <v>474</v>
      </c>
      <c r="M65" s="86">
        <v>202</v>
      </c>
      <c r="N65" s="86">
        <v>147</v>
      </c>
      <c r="O65" s="86">
        <v>48</v>
      </c>
      <c r="P65" s="87">
        <v>1136</v>
      </c>
      <c r="Q65" s="88" t="s">
        <v>197</v>
      </c>
    </row>
    <row r="66" spans="1:17" ht="53.1" customHeight="1" x14ac:dyDescent="0.25">
      <c r="A66" s="80" t="s">
        <v>259</v>
      </c>
      <c r="B66" s="81">
        <v>65</v>
      </c>
      <c r="C66" s="80" t="s">
        <v>262</v>
      </c>
      <c r="D66" s="82">
        <v>0.65539999999999998</v>
      </c>
      <c r="E66" s="83">
        <v>0.26119999999999999</v>
      </c>
      <c r="F66" s="83">
        <v>0.39419999999999999</v>
      </c>
      <c r="G66" s="83">
        <v>0.18659999999999999</v>
      </c>
      <c r="H66" s="83">
        <v>0.1163</v>
      </c>
      <c r="I66" s="84">
        <v>4.1700000000000001E-2</v>
      </c>
      <c r="J66" s="82">
        <v>0.158</v>
      </c>
      <c r="K66" s="85">
        <v>302</v>
      </c>
      <c r="L66" s="86">
        <v>447</v>
      </c>
      <c r="M66" s="86">
        <v>208</v>
      </c>
      <c r="N66" s="86">
        <v>127</v>
      </c>
      <c r="O66" s="86">
        <v>47</v>
      </c>
      <c r="P66" s="87">
        <v>1131</v>
      </c>
      <c r="Q66" s="88" t="s">
        <v>197</v>
      </c>
    </row>
    <row r="67" spans="1:17" ht="53.1" customHeight="1" x14ac:dyDescent="0.25">
      <c r="A67" s="80" t="s">
        <v>259</v>
      </c>
      <c r="B67" s="81">
        <v>66</v>
      </c>
      <c r="C67" s="80" t="s">
        <v>263</v>
      </c>
      <c r="D67" s="82">
        <v>0.61699999999999999</v>
      </c>
      <c r="E67" s="83">
        <v>0.21759999999999999</v>
      </c>
      <c r="F67" s="83">
        <v>0.39950000000000002</v>
      </c>
      <c r="G67" s="83">
        <v>0.21929999999999999</v>
      </c>
      <c r="H67" s="83">
        <v>0.12230000000000001</v>
      </c>
      <c r="I67" s="84">
        <v>4.1399999999999999E-2</v>
      </c>
      <c r="J67" s="82">
        <v>0.16370000000000001</v>
      </c>
      <c r="K67" s="85">
        <v>254</v>
      </c>
      <c r="L67" s="86">
        <v>453</v>
      </c>
      <c r="M67" s="86">
        <v>241</v>
      </c>
      <c r="N67" s="86">
        <v>135</v>
      </c>
      <c r="O67" s="86">
        <v>46</v>
      </c>
      <c r="P67" s="87">
        <v>1129</v>
      </c>
      <c r="Q67" s="88" t="s">
        <v>197</v>
      </c>
    </row>
    <row r="68" spans="1:17" ht="53.1" customHeight="1" x14ac:dyDescent="0.25">
      <c r="A68" s="80" t="s">
        <v>259</v>
      </c>
      <c r="B68" s="81">
        <v>67</v>
      </c>
      <c r="C68" s="80" t="s">
        <v>264</v>
      </c>
      <c r="D68" s="82">
        <v>0.45900000000000002</v>
      </c>
      <c r="E68" s="83">
        <v>0.1875</v>
      </c>
      <c r="F68" s="83">
        <v>0.27150000000000002</v>
      </c>
      <c r="G68" s="83">
        <v>0.30880000000000002</v>
      </c>
      <c r="H68" s="83">
        <v>0.15529999999999999</v>
      </c>
      <c r="I68" s="84">
        <v>7.6999999999999999E-2</v>
      </c>
      <c r="J68" s="82">
        <v>0.23230000000000001</v>
      </c>
      <c r="K68" s="85">
        <v>219</v>
      </c>
      <c r="L68" s="86">
        <v>309</v>
      </c>
      <c r="M68" s="86">
        <v>343</v>
      </c>
      <c r="N68" s="86">
        <v>172</v>
      </c>
      <c r="O68" s="86">
        <v>85</v>
      </c>
      <c r="P68" s="87">
        <v>1128</v>
      </c>
      <c r="Q68" s="88" t="s">
        <v>197</v>
      </c>
    </row>
    <row r="69" spans="1:17" ht="53.1" customHeight="1" x14ac:dyDescent="0.25">
      <c r="A69" s="80" t="s">
        <v>259</v>
      </c>
      <c r="B69" s="81">
        <v>68</v>
      </c>
      <c r="C69" s="80" t="s">
        <v>265</v>
      </c>
      <c r="D69" s="82">
        <v>0.65510000000000002</v>
      </c>
      <c r="E69" s="83">
        <v>0.2477</v>
      </c>
      <c r="F69" s="83">
        <v>0.40739999999999998</v>
      </c>
      <c r="G69" s="83">
        <v>0.20169999999999999</v>
      </c>
      <c r="H69" s="83">
        <v>0.1085</v>
      </c>
      <c r="I69" s="84">
        <v>3.4700000000000002E-2</v>
      </c>
      <c r="J69" s="82">
        <v>0.14319999999999999</v>
      </c>
      <c r="K69" s="85">
        <v>287</v>
      </c>
      <c r="L69" s="86">
        <v>461</v>
      </c>
      <c r="M69" s="86">
        <v>226</v>
      </c>
      <c r="N69" s="86">
        <v>119</v>
      </c>
      <c r="O69" s="86">
        <v>39</v>
      </c>
      <c r="P69" s="87">
        <v>1132</v>
      </c>
      <c r="Q69" s="88" t="s">
        <v>197</v>
      </c>
    </row>
    <row r="70" spans="1:17" ht="53.1" customHeight="1" x14ac:dyDescent="0.25">
      <c r="A70" s="80" t="s">
        <v>259</v>
      </c>
      <c r="B70" s="81">
        <v>69</v>
      </c>
      <c r="C70" s="80" t="s">
        <v>266</v>
      </c>
      <c r="D70" s="82">
        <v>0.78690000000000004</v>
      </c>
      <c r="E70" s="83">
        <v>0.33479999999999999</v>
      </c>
      <c r="F70" s="83">
        <v>0.4521</v>
      </c>
      <c r="G70" s="83">
        <v>0.1331</v>
      </c>
      <c r="H70" s="83">
        <v>5.6500000000000002E-2</v>
      </c>
      <c r="I70" s="84">
        <v>2.3599999999999999E-2</v>
      </c>
      <c r="J70" s="82">
        <v>0.08</v>
      </c>
      <c r="K70" s="85">
        <v>386</v>
      </c>
      <c r="L70" s="86">
        <v>510</v>
      </c>
      <c r="M70" s="86">
        <v>147</v>
      </c>
      <c r="N70" s="86">
        <v>63</v>
      </c>
      <c r="O70" s="86">
        <v>27</v>
      </c>
      <c r="P70" s="87">
        <v>1133</v>
      </c>
      <c r="Q70" s="88" t="s">
        <v>197</v>
      </c>
    </row>
    <row r="71" spans="1:17" ht="53.1" customHeight="1" x14ac:dyDescent="0.25">
      <c r="A71" s="80" t="s">
        <v>259</v>
      </c>
      <c r="B71" s="81">
        <v>70</v>
      </c>
      <c r="C71" s="80" t="s">
        <v>267</v>
      </c>
      <c r="D71" s="82">
        <v>0.6502</v>
      </c>
      <c r="E71" s="83">
        <v>0.22420000000000001</v>
      </c>
      <c r="F71" s="83">
        <v>0.42599999999999999</v>
      </c>
      <c r="G71" s="83">
        <v>0.1782</v>
      </c>
      <c r="H71" s="83">
        <v>0.1182</v>
      </c>
      <c r="I71" s="84">
        <v>5.3400000000000003E-2</v>
      </c>
      <c r="J71" s="82">
        <v>0.1716</v>
      </c>
      <c r="K71" s="85">
        <v>260</v>
      </c>
      <c r="L71" s="86">
        <v>483</v>
      </c>
      <c r="M71" s="86">
        <v>200</v>
      </c>
      <c r="N71" s="86">
        <v>131</v>
      </c>
      <c r="O71" s="86">
        <v>61</v>
      </c>
      <c r="P71" s="87">
        <v>1135</v>
      </c>
      <c r="Q71" s="88" t="s">
        <v>197</v>
      </c>
    </row>
    <row r="72" spans="1:17" ht="53.1" customHeight="1" x14ac:dyDescent="0.25">
      <c r="A72" s="80" t="s">
        <v>259</v>
      </c>
      <c r="B72" s="81">
        <v>71</v>
      </c>
      <c r="C72" s="80" t="s">
        <v>268</v>
      </c>
      <c r="D72" s="82">
        <v>0.76239999999999997</v>
      </c>
      <c r="E72" s="83">
        <v>0.30940000000000001</v>
      </c>
      <c r="F72" s="83">
        <v>0.45300000000000001</v>
      </c>
      <c r="G72" s="83">
        <v>0.1492</v>
      </c>
      <c r="H72" s="83">
        <v>6.7900000000000002E-2</v>
      </c>
      <c r="I72" s="84">
        <v>2.06E-2</v>
      </c>
      <c r="J72" s="82">
        <v>8.8499999999999995E-2</v>
      </c>
      <c r="K72" s="85">
        <v>361</v>
      </c>
      <c r="L72" s="86">
        <v>510</v>
      </c>
      <c r="M72" s="86">
        <v>165</v>
      </c>
      <c r="N72" s="86">
        <v>77</v>
      </c>
      <c r="O72" s="86">
        <v>23</v>
      </c>
      <c r="P72" s="87">
        <v>1136</v>
      </c>
      <c r="Q72" s="88" t="s">
        <v>197</v>
      </c>
    </row>
    <row r="73" spans="1:17" ht="53.1" customHeight="1" x14ac:dyDescent="0.25">
      <c r="A73" s="80" t="s">
        <v>259</v>
      </c>
      <c r="B73" s="81">
        <v>79</v>
      </c>
      <c r="C73" s="80" t="s">
        <v>269</v>
      </c>
      <c r="D73" s="82">
        <v>0.86370000000000002</v>
      </c>
      <c r="E73" s="83">
        <v>0.50849999999999995</v>
      </c>
      <c r="F73" s="83">
        <v>0.35520000000000002</v>
      </c>
      <c r="G73" s="83">
        <v>7.17E-2</v>
      </c>
      <c r="H73" s="83">
        <v>4.1000000000000002E-2</v>
      </c>
      <c r="I73" s="84">
        <v>2.3599999999999999E-2</v>
      </c>
      <c r="J73" s="82">
        <v>6.4600000000000005E-2</v>
      </c>
      <c r="K73" s="85">
        <v>480</v>
      </c>
      <c r="L73" s="86">
        <v>336</v>
      </c>
      <c r="M73" s="86">
        <v>69</v>
      </c>
      <c r="N73" s="86">
        <v>40</v>
      </c>
      <c r="O73" s="86">
        <v>23</v>
      </c>
      <c r="P73" s="87">
        <v>948</v>
      </c>
      <c r="Q73" s="88">
        <v>9</v>
      </c>
    </row>
    <row r="74" spans="1:17" ht="53.1" customHeight="1" x14ac:dyDescent="0.25">
      <c r="A74" s="80" t="s">
        <v>259</v>
      </c>
      <c r="B74" s="81">
        <v>80</v>
      </c>
      <c r="C74" s="80" t="s">
        <v>270</v>
      </c>
      <c r="D74" s="82">
        <v>0.98350000000000004</v>
      </c>
      <c r="E74" s="83">
        <v>0.74890000000000001</v>
      </c>
      <c r="F74" s="83">
        <v>0.2346</v>
      </c>
      <c r="G74" s="83">
        <v>9.4000000000000004E-3</v>
      </c>
      <c r="H74" s="83">
        <v>5.8999999999999999E-3</v>
      </c>
      <c r="I74" s="84">
        <v>1.1999999999999999E-3</v>
      </c>
      <c r="J74" s="82">
        <v>7.1000000000000004E-3</v>
      </c>
      <c r="K74" s="85">
        <v>652</v>
      </c>
      <c r="L74" s="86">
        <v>200</v>
      </c>
      <c r="M74" s="86">
        <v>8</v>
      </c>
      <c r="N74" s="86">
        <v>5</v>
      </c>
      <c r="O74" s="86">
        <v>1</v>
      </c>
      <c r="P74" s="87">
        <v>866</v>
      </c>
      <c r="Q74" s="88">
        <v>3</v>
      </c>
    </row>
    <row r="75" spans="1:17" ht="89.1" customHeight="1" x14ac:dyDescent="0.25">
      <c r="A75" s="80" t="s">
        <v>259</v>
      </c>
      <c r="B75" s="81">
        <v>81</v>
      </c>
      <c r="C75" s="80" t="s">
        <v>271</v>
      </c>
      <c r="D75" s="82">
        <v>0.94089999999999996</v>
      </c>
      <c r="E75" s="83">
        <v>0.47310000000000002</v>
      </c>
      <c r="F75" s="83">
        <v>0.4677</v>
      </c>
      <c r="G75" s="83">
        <v>5.4899999999999997E-2</v>
      </c>
      <c r="H75" s="83">
        <v>0</v>
      </c>
      <c r="I75" s="84">
        <v>4.3E-3</v>
      </c>
      <c r="J75" s="82">
        <v>4.3E-3</v>
      </c>
      <c r="K75" s="85">
        <v>232</v>
      </c>
      <c r="L75" s="86">
        <v>227</v>
      </c>
      <c r="M75" s="86">
        <v>27</v>
      </c>
      <c r="N75" s="86">
        <v>0</v>
      </c>
      <c r="O75" s="86">
        <v>2</v>
      </c>
      <c r="P75" s="87">
        <v>488</v>
      </c>
      <c r="Q75" s="88">
        <v>19</v>
      </c>
    </row>
    <row r="76" spans="1:17" ht="53.1" customHeight="1" x14ac:dyDescent="0.25">
      <c r="A76" s="80" t="s">
        <v>259</v>
      </c>
      <c r="B76" s="81">
        <v>82</v>
      </c>
      <c r="C76" s="80" t="s">
        <v>272</v>
      </c>
      <c r="D76" s="82">
        <v>0.84970000000000001</v>
      </c>
      <c r="E76" s="83">
        <v>0.40550000000000003</v>
      </c>
      <c r="F76" s="83">
        <v>0.44419999999999998</v>
      </c>
      <c r="G76" s="83">
        <v>0.1206</v>
      </c>
      <c r="H76" s="83">
        <v>2.9700000000000001E-2</v>
      </c>
      <c r="I76" s="84">
        <v>0</v>
      </c>
      <c r="J76" s="82">
        <v>2.9700000000000001E-2</v>
      </c>
      <c r="K76" s="85">
        <v>40</v>
      </c>
      <c r="L76" s="86">
        <v>43</v>
      </c>
      <c r="M76" s="86">
        <v>12</v>
      </c>
      <c r="N76" s="86">
        <v>3</v>
      </c>
      <c r="O76" s="86">
        <v>0</v>
      </c>
      <c r="P76" s="87">
        <v>98</v>
      </c>
      <c r="Q76" s="88">
        <v>21</v>
      </c>
    </row>
    <row r="77" spans="1:17" ht="89.1" customHeight="1" x14ac:dyDescent="0.25">
      <c r="A77" s="80" t="s">
        <v>259</v>
      </c>
      <c r="B77" s="81">
        <v>83</v>
      </c>
      <c r="C77" s="80" t="s">
        <v>273</v>
      </c>
      <c r="D77" s="82">
        <v>0.85</v>
      </c>
      <c r="E77" s="83">
        <v>0.45829999999999999</v>
      </c>
      <c r="F77" s="83">
        <v>0.3916</v>
      </c>
      <c r="G77" s="83">
        <v>9.3600000000000003E-2</v>
      </c>
      <c r="H77" s="83">
        <v>3.0700000000000002E-2</v>
      </c>
      <c r="I77" s="84">
        <v>2.5700000000000001E-2</v>
      </c>
      <c r="J77" s="82">
        <v>5.6399999999999999E-2</v>
      </c>
      <c r="K77" s="85">
        <v>19</v>
      </c>
      <c r="L77" s="86">
        <v>15</v>
      </c>
      <c r="M77" s="86">
        <v>4</v>
      </c>
      <c r="N77" s="86">
        <v>1</v>
      </c>
      <c r="O77" s="86">
        <v>1</v>
      </c>
      <c r="P77" s="87">
        <v>40</v>
      </c>
      <c r="Q77" s="88">
        <v>11</v>
      </c>
    </row>
    <row r="78" spans="1:17" ht="71.099999999999994" customHeight="1" x14ac:dyDescent="0.25">
      <c r="A78" s="80" t="s">
        <v>259</v>
      </c>
      <c r="B78" s="81">
        <v>84</v>
      </c>
      <c r="C78" s="80" t="s">
        <v>274</v>
      </c>
      <c r="D78" s="82">
        <v>0.82179999999999997</v>
      </c>
      <c r="E78" s="83">
        <v>0.37940000000000002</v>
      </c>
      <c r="F78" s="83">
        <v>0.44240000000000002</v>
      </c>
      <c r="G78" s="83">
        <v>0.1782</v>
      </c>
      <c r="H78" s="83">
        <v>0</v>
      </c>
      <c r="I78" s="84">
        <v>0</v>
      </c>
      <c r="J78" s="82">
        <v>0</v>
      </c>
      <c r="K78" s="85">
        <v>8</v>
      </c>
      <c r="L78" s="86">
        <v>10</v>
      </c>
      <c r="M78" s="86">
        <v>4</v>
      </c>
      <c r="N78" s="86">
        <v>0</v>
      </c>
      <c r="O78" s="86">
        <v>0</v>
      </c>
      <c r="P78" s="87">
        <v>22</v>
      </c>
      <c r="Q78" s="88">
        <v>8</v>
      </c>
    </row>
    <row r="80" spans="1:17" ht="15.95" customHeight="1" x14ac:dyDescent="0.2">
      <c r="A80" s="90" t="s">
        <v>275</v>
      </c>
    </row>
    <row r="81" spans="1:1" ht="15.95" customHeight="1" x14ac:dyDescent="0.2">
      <c r="A81" s="90" t="s">
        <v>276</v>
      </c>
    </row>
    <row r="82" spans="1:1" ht="15.95" customHeight="1" x14ac:dyDescent="0.2">
      <c r="A82" s="90" t="s">
        <v>277</v>
      </c>
    </row>
    <row r="83" spans="1:1" ht="15.95" customHeight="1" x14ac:dyDescent="0.2">
      <c r="A83" s="90" t="s">
        <v>278</v>
      </c>
    </row>
  </sheetData>
  <pageMargins left="0.05" right="0.05" top="0.5" bottom="0.5" header="0" footer="0"/>
  <pageSetup scale="70" fitToHeight="0" orientation="landscape" horizontalDpi="300" verticalDpi="300" r:id="rId1"/>
  <headerFooter>
    <oddHeader>Core Survey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9"/>
  <sheetViews>
    <sheetView zoomScaleNormal="100" workbookViewId="0">
      <selection sqref="A1:B1"/>
    </sheetView>
  </sheetViews>
  <sheetFormatPr defaultColWidth="11.42578125" defaultRowHeight="12" customHeight="1" x14ac:dyDescent="0.2"/>
  <cols>
    <col min="1" max="1" width="2.7109375" style="79" bestFit="1" customWidth="1"/>
    <col min="2" max="2" width="100.7109375" style="79" bestFit="1" customWidth="1"/>
    <col min="3" max="3" width="7.7109375" style="79" bestFit="1" customWidth="1"/>
    <col min="4" max="4" width="8.140625" style="79" bestFit="1" customWidth="1"/>
    <col min="5" max="16384" width="11.42578125" style="79"/>
  </cols>
  <sheetData>
    <row r="1" spans="1:4" ht="17.100000000000001" customHeight="1" x14ac:dyDescent="0.25">
      <c r="A1" s="125" t="s">
        <v>279</v>
      </c>
      <c r="B1" s="125"/>
      <c r="C1" s="91" t="s">
        <v>280</v>
      </c>
      <c r="D1" s="91" t="s">
        <v>281</v>
      </c>
    </row>
    <row r="2" spans="1:4" ht="17.100000000000001" customHeight="1" x14ac:dyDescent="0.25">
      <c r="A2" s="92" t="s">
        <v>282</v>
      </c>
      <c r="B2" s="93" t="s">
        <v>283</v>
      </c>
      <c r="C2" s="96">
        <v>1071</v>
      </c>
      <c r="D2" s="100">
        <v>0.94540000000000002</v>
      </c>
    </row>
    <row r="3" spans="1:4" ht="17.100000000000001" customHeight="1" x14ac:dyDescent="0.25">
      <c r="A3" s="92" t="s">
        <v>282</v>
      </c>
      <c r="B3" s="93" t="s">
        <v>284</v>
      </c>
      <c r="C3" s="96">
        <v>31</v>
      </c>
      <c r="D3" s="100">
        <v>2.7699999999999999E-2</v>
      </c>
    </row>
    <row r="4" spans="1:4" ht="17.100000000000001" customHeight="1" x14ac:dyDescent="0.25">
      <c r="A4" s="92" t="s">
        <v>282</v>
      </c>
      <c r="B4" s="93" t="s">
        <v>285</v>
      </c>
      <c r="C4" s="96">
        <v>10</v>
      </c>
      <c r="D4" s="100">
        <v>8.8999999999999999E-3</v>
      </c>
    </row>
    <row r="5" spans="1:4" ht="17.100000000000001" customHeight="1" x14ac:dyDescent="0.25">
      <c r="A5" s="92" t="s">
        <v>282</v>
      </c>
      <c r="B5" s="93" t="s">
        <v>286</v>
      </c>
      <c r="C5" s="96">
        <v>20</v>
      </c>
      <c r="D5" s="100">
        <v>1.7899999999999999E-2</v>
      </c>
    </row>
    <row r="6" spans="1:4" ht="17.100000000000001" customHeight="1" x14ac:dyDescent="0.25">
      <c r="A6" s="92" t="s">
        <v>282</v>
      </c>
      <c r="B6" s="95" t="s">
        <v>287</v>
      </c>
      <c r="C6" s="97">
        <v>1132</v>
      </c>
      <c r="D6" s="101">
        <v>1</v>
      </c>
    </row>
    <row r="7" spans="1:4" ht="12" customHeight="1" x14ac:dyDescent="0.2">
      <c r="C7" s="98"/>
      <c r="D7" s="102"/>
    </row>
    <row r="8" spans="1:4" ht="17.100000000000001" customHeight="1" x14ac:dyDescent="0.25">
      <c r="A8" s="125" t="s">
        <v>288</v>
      </c>
      <c r="B8" s="125"/>
      <c r="C8" s="99" t="s">
        <v>280</v>
      </c>
      <c r="D8" s="103" t="s">
        <v>281</v>
      </c>
    </row>
    <row r="9" spans="1:4" ht="17.100000000000001" customHeight="1" x14ac:dyDescent="0.25">
      <c r="A9" s="92" t="s">
        <v>282</v>
      </c>
      <c r="B9" s="93" t="s">
        <v>289</v>
      </c>
      <c r="C9" s="96">
        <v>45</v>
      </c>
      <c r="D9" s="100">
        <v>4.07E-2</v>
      </c>
    </row>
    <row r="10" spans="1:4" ht="17.100000000000001" customHeight="1" x14ac:dyDescent="0.25">
      <c r="A10" s="92" t="s">
        <v>282</v>
      </c>
      <c r="B10" s="93" t="s">
        <v>290</v>
      </c>
      <c r="C10" s="96">
        <v>521</v>
      </c>
      <c r="D10" s="100">
        <v>0.46920000000000001</v>
      </c>
    </row>
    <row r="11" spans="1:4" ht="17.100000000000001" customHeight="1" x14ac:dyDescent="0.25">
      <c r="A11" s="92" t="s">
        <v>282</v>
      </c>
      <c r="B11" s="93" t="s">
        <v>291</v>
      </c>
      <c r="C11" s="96">
        <v>157</v>
      </c>
      <c r="D11" s="100">
        <v>0.1366</v>
      </c>
    </row>
    <row r="12" spans="1:4" ht="17.100000000000001" customHeight="1" x14ac:dyDescent="0.25">
      <c r="A12" s="92" t="s">
        <v>282</v>
      </c>
      <c r="B12" s="93" t="s">
        <v>292</v>
      </c>
      <c r="C12" s="96">
        <v>231</v>
      </c>
      <c r="D12" s="100">
        <v>0.1988</v>
      </c>
    </row>
    <row r="13" spans="1:4" ht="17.100000000000001" customHeight="1" x14ac:dyDescent="0.25">
      <c r="A13" s="92" t="s">
        <v>282</v>
      </c>
      <c r="B13" s="93" t="s">
        <v>293</v>
      </c>
      <c r="C13" s="96">
        <v>10</v>
      </c>
      <c r="D13" s="100">
        <v>9.1999999999999998E-3</v>
      </c>
    </row>
    <row r="14" spans="1:4" ht="17.100000000000001" customHeight="1" x14ac:dyDescent="0.25">
      <c r="A14" s="92" t="s">
        <v>282</v>
      </c>
      <c r="B14" s="93" t="s">
        <v>294</v>
      </c>
      <c r="C14" s="96">
        <v>4</v>
      </c>
      <c r="D14" s="100">
        <v>3.5000000000000001E-3</v>
      </c>
    </row>
    <row r="15" spans="1:4" ht="17.100000000000001" customHeight="1" x14ac:dyDescent="0.25">
      <c r="A15" s="92" t="s">
        <v>282</v>
      </c>
      <c r="B15" s="93" t="s">
        <v>295</v>
      </c>
      <c r="C15" s="96">
        <v>31</v>
      </c>
      <c r="D15" s="100">
        <v>2.75E-2</v>
      </c>
    </row>
    <row r="16" spans="1:4" ht="17.100000000000001" customHeight="1" x14ac:dyDescent="0.25">
      <c r="A16" s="92" t="s">
        <v>282</v>
      </c>
      <c r="B16" s="93" t="s">
        <v>296</v>
      </c>
      <c r="C16" s="96">
        <v>133</v>
      </c>
      <c r="D16" s="100">
        <v>0.11459999999999999</v>
      </c>
    </row>
    <row r="17" spans="1:4" ht="17.100000000000001" customHeight="1" x14ac:dyDescent="0.25">
      <c r="A17" s="92" t="s">
        <v>282</v>
      </c>
      <c r="B17" s="95" t="s">
        <v>287</v>
      </c>
      <c r="C17" s="97">
        <v>1132</v>
      </c>
      <c r="D17" s="101">
        <v>1</v>
      </c>
    </row>
    <row r="18" spans="1:4" ht="12" customHeight="1" x14ac:dyDescent="0.2">
      <c r="C18" s="98"/>
      <c r="D18" s="102"/>
    </row>
    <row r="19" spans="1:4" ht="17.100000000000001" customHeight="1" x14ac:dyDescent="0.25">
      <c r="A19" s="125" t="s">
        <v>297</v>
      </c>
      <c r="B19" s="125"/>
      <c r="C19" s="99" t="s">
        <v>280</v>
      </c>
      <c r="D19" s="103" t="s">
        <v>281</v>
      </c>
    </row>
    <row r="20" spans="1:4" ht="17.100000000000001" customHeight="1" x14ac:dyDescent="0.25">
      <c r="A20" s="92" t="s">
        <v>282</v>
      </c>
      <c r="B20" s="93" t="s">
        <v>298</v>
      </c>
      <c r="C20" s="96">
        <v>869</v>
      </c>
      <c r="D20" s="100">
        <v>0.76949999999999996</v>
      </c>
    </row>
    <row r="21" spans="1:4" ht="17.100000000000001" customHeight="1" x14ac:dyDescent="0.25">
      <c r="A21" s="92" t="s">
        <v>282</v>
      </c>
      <c r="B21" s="93" t="s">
        <v>299</v>
      </c>
      <c r="C21" s="96">
        <v>249</v>
      </c>
      <c r="D21" s="100">
        <v>0.2203</v>
      </c>
    </row>
    <row r="22" spans="1:4" ht="17.100000000000001" customHeight="1" x14ac:dyDescent="0.25">
      <c r="A22" s="92" t="s">
        <v>282</v>
      </c>
      <c r="B22" s="93" t="s">
        <v>300</v>
      </c>
      <c r="C22" s="96">
        <v>11</v>
      </c>
      <c r="D22" s="100">
        <v>1.0200000000000001E-2</v>
      </c>
    </row>
    <row r="23" spans="1:4" ht="17.100000000000001" customHeight="1" x14ac:dyDescent="0.25">
      <c r="A23" s="92" t="s">
        <v>282</v>
      </c>
      <c r="B23" s="95" t="s">
        <v>287</v>
      </c>
      <c r="C23" s="97">
        <v>1129</v>
      </c>
      <c r="D23" s="101">
        <v>1</v>
      </c>
    </row>
    <row r="24" spans="1:4" ht="12" customHeight="1" x14ac:dyDescent="0.2">
      <c r="C24" s="98"/>
      <c r="D24" s="102"/>
    </row>
    <row r="25" spans="1:4" ht="17.100000000000001" customHeight="1" x14ac:dyDescent="0.25">
      <c r="A25" s="125" t="s">
        <v>301</v>
      </c>
      <c r="B25" s="125"/>
      <c r="C25" s="99" t="s">
        <v>280</v>
      </c>
      <c r="D25" s="103" t="s">
        <v>281</v>
      </c>
    </row>
    <row r="26" spans="1:4" ht="17.100000000000001" customHeight="1" x14ac:dyDescent="0.25">
      <c r="A26" s="92" t="s">
        <v>282</v>
      </c>
      <c r="B26" s="93" t="s">
        <v>298</v>
      </c>
      <c r="C26" s="96">
        <v>499</v>
      </c>
      <c r="D26" s="100">
        <v>0.44529999999999997</v>
      </c>
    </row>
    <row r="27" spans="1:4" ht="17.100000000000001" customHeight="1" x14ac:dyDescent="0.25">
      <c r="A27" s="92" t="s">
        <v>282</v>
      </c>
      <c r="B27" s="93" t="s">
        <v>299</v>
      </c>
      <c r="C27" s="96">
        <v>586</v>
      </c>
      <c r="D27" s="100">
        <v>0.52</v>
      </c>
    </row>
    <row r="28" spans="1:4" ht="17.100000000000001" customHeight="1" x14ac:dyDescent="0.25">
      <c r="A28" s="92" t="s">
        <v>282</v>
      </c>
      <c r="B28" s="93" t="s">
        <v>300</v>
      </c>
      <c r="C28" s="96">
        <v>37</v>
      </c>
      <c r="D28" s="100">
        <v>3.4599999999999999E-2</v>
      </c>
    </row>
    <row r="29" spans="1:4" ht="17.100000000000001" customHeight="1" x14ac:dyDescent="0.25">
      <c r="A29" s="92" t="s">
        <v>282</v>
      </c>
      <c r="B29" s="95" t="s">
        <v>287</v>
      </c>
      <c r="C29" s="97">
        <v>1122</v>
      </c>
      <c r="D29" s="101">
        <v>1</v>
      </c>
    </row>
    <row r="30" spans="1:4" ht="12" customHeight="1" x14ac:dyDescent="0.2">
      <c r="C30" s="98"/>
      <c r="D30" s="102"/>
    </row>
    <row r="31" spans="1:4" ht="17.100000000000001" customHeight="1" x14ac:dyDescent="0.25">
      <c r="A31" s="125" t="s">
        <v>302</v>
      </c>
      <c r="B31" s="125"/>
      <c r="C31" s="99" t="s">
        <v>280</v>
      </c>
      <c r="D31" s="103" t="s">
        <v>281</v>
      </c>
    </row>
    <row r="32" spans="1:4" ht="17.100000000000001" customHeight="1" x14ac:dyDescent="0.25">
      <c r="A32" s="92" t="s">
        <v>282</v>
      </c>
      <c r="B32" s="93" t="s">
        <v>298</v>
      </c>
      <c r="C32" s="96">
        <v>99</v>
      </c>
      <c r="D32" s="100">
        <v>9.0499999999999997E-2</v>
      </c>
    </row>
    <row r="33" spans="1:4" ht="17.100000000000001" customHeight="1" x14ac:dyDescent="0.25">
      <c r="A33" s="92" t="s">
        <v>282</v>
      </c>
      <c r="B33" s="93" t="s">
        <v>299</v>
      </c>
      <c r="C33" s="96">
        <v>1000</v>
      </c>
      <c r="D33" s="100">
        <v>0.89449999999999996</v>
      </c>
    </row>
    <row r="34" spans="1:4" ht="17.100000000000001" customHeight="1" x14ac:dyDescent="0.25">
      <c r="A34" s="92" t="s">
        <v>282</v>
      </c>
      <c r="B34" s="93" t="s">
        <v>300</v>
      </c>
      <c r="C34" s="96">
        <v>16</v>
      </c>
      <c r="D34" s="100">
        <v>1.4999999999999999E-2</v>
      </c>
    </row>
    <row r="35" spans="1:4" ht="17.100000000000001" customHeight="1" x14ac:dyDescent="0.25">
      <c r="A35" s="92" t="s">
        <v>282</v>
      </c>
      <c r="B35" s="95" t="s">
        <v>287</v>
      </c>
      <c r="C35" s="97">
        <v>1115</v>
      </c>
      <c r="D35" s="101">
        <v>1</v>
      </c>
    </row>
    <row r="36" spans="1:4" ht="12" customHeight="1" x14ac:dyDescent="0.2">
      <c r="C36" s="98"/>
      <c r="D36" s="102"/>
    </row>
    <row r="37" spans="1:4" ht="17.100000000000001" customHeight="1" x14ac:dyDescent="0.25">
      <c r="A37" s="125" t="s">
        <v>303</v>
      </c>
      <c r="B37" s="125"/>
      <c r="C37" s="99" t="s">
        <v>280</v>
      </c>
      <c r="D37" s="103" t="s">
        <v>281</v>
      </c>
    </row>
    <row r="38" spans="1:4" ht="17.100000000000001" customHeight="1" x14ac:dyDescent="0.25">
      <c r="A38" s="92" t="s">
        <v>282</v>
      </c>
      <c r="B38" s="93" t="s">
        <v>298</v>
      </c>
      <c r="C38" s="96">
        <v>43</v>
      </c>
      <c r="D38" s="100">
        <v>3.8199999999999998E-2</v>
      </c>
    </row>
    <row r="39" spans="1:4" ht="17.100000000000001" customHeight="1" x14ac:dyDescent="0.25">
      <c r="A39" s="92" t="s">
        <v>282</v>
      </c>
      <c r="B39" s="93" t="s">
        <v>299</v>
      </c>
      <c r="C39" s="96">
        <v>1018</v>
      </c>
      <c r="D39" s="100">
        <v>0.89900000000000002</v>
      </c>
    </row>
    <row r="40" spans="1:4" ht="17.100000000000001" customHeight="1" x14ac:dyDescent="0.25">
      <c r="A40" s="92" t="s">
        <v>282</v>
      </c>
      <c r="B40" s="93" t="s">
        <v>300</v>
      </c>
      <c r="C40" s="96">
        <v>67</v>
      </c>
      <c r="D40" s="100">
        <v>6.2799999999999995E-2</v>
      </c>
    </row>
    <row r="41" spans="1:4" ht="17.100000000000001" customHeight="1" x14ac:dyDescent="0.25">
      <c r="A41" s="92" t="s">
        <v>282</v>
      </c>
      <c r="B41" s="95" t="s">
        <v>287</v>
      </c>
      <c r="C41" s="97">
        <v>1128</v>
      </c>
      <c r="D41" s="101">
        <v>1</v>
      </c>
    </row>
    <row r="42" spans="1:4" ht="12" customHeight="1" x14ac:dyDescent="0.2">
      <c r="C42" s="98"/>
      <c r="D42" s="102"/>
    </row>
    <row r="43" spans="1:4" ht="17.100000000000001" customHeight="1" x14ac:dyDescent="0.25">
      <c r="A43" s="125" t="s">
        <v>304</v>
      </c>
      <c r="B43" s="125"/>
      <c r="C43" s="99" t="s">
        <v>280</v>
      </c>
      <c r="D43" s="103" t="s">
        <v>281</v>
      </c>
    </row>
    <row r="44" spans="1:4" ht="17.100000000000001" customHeight="1" x14ac:dyDescent="0.25">
      <c r="A44" s="92" t="s">
        <v>282</v>
      </c>
      <c r="B44" s="93" t="s">
        <v>298</v>
      </c>
      <c r="C44" s="96">
        <v>23</v>
      </c>
      <c r="D44" s="100">
        <v>2.06E-2</v>
      </c>
    </row>
    <row r="45" spans="1:4" ht="17.100000000000001" customHeight="1" x14ac:dyDescent="0.25">
      <c r="A45" s="92" t="s">
        <v>282</v>
      </c>
      <c r="B45" s="93" t="s">
        <v>299</v>
      </c>
      <c r="C45" s="96">
        <v>1020</v>
      </c>
      <c r="D45" s="100">
        <v>0.90169999999999995</v>
      </c>
    </row>
    <row r="46" spans="1:4" ht="17.100000000000001" customHeight="1" x14ac:dyDescent="0.25">
      <c r="A46" s="92" t="s">
        <v>282</v>
      </c>
      <c r="B46" s="93" t="s">
        <v>300</v>
      </c>
      <c r="C46" s="96">
        <v>84</v>
      </c>
      <c r="D46" s="100">
        <v>7.7700000000000005E-2</v>
      </c>
    </row>
    <row r="47" spans="1:4" ht="17.100000000000001" customHeight="1" x14ac:dyDescent="0.25">
      <c r="A47" s="92" t="s">
        <v>282</v>
      </c>
      <c r="B47" s="95" t="s">
        <v>287</v>
      </c>
      <c r="C47" s="97">
        <v>1127</v>
      </c>
      <c r="D47" s="101">
        <v>1</v>
      </c>
    </row>
    <row r="48" spans="1:4" ht="12" customHeight="1" x14ac:dyDescent="0.2">
      <c r="C48" s="98"/>
      <c r="D48" s="102"/>
    </row>
    <row r="49" spans="1:1" ht="15.95" customHeight="1" x14ac:dyDescent="0.2">
      <c r="A49" s="90" t="s">
        <v>278</v>
      </c>
    </row>
  </sheetData>
  <mergeCells count="7">
    <mergeCell ref="A43:B43"/>
    <mergeCell ref="A1:B1"/>
    <mergeCell ref="A8:B8"/>
    <mergeCell ref="A19:B19"/>
    <mergeCell ref="A25:B25"/>
    <mergeCell ref="A31:B31"/>
    <mergeCell ref="A37:B37"/>
  </mergeCells>
  <pageMargins left="0.05" right="0.05" top="0.5" bottom="0.5" header="0" footer="0"/>
  <pageSetup scale="92" fitToHeight="0" orientation="portrait" horizontalDpi="300" verticalDpi="300" r:id="rId1"/>
  <headerFooter>
    <oddHeader>Work Life-Telework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116"/>
  <sheetViews>
    <sheetView topLeftCell="A54" zoomScaleNormal="100" workbookViewId="0">
      <selection activeCell="B92" sqref="B92"/>
    </sheetView>
  </sheetViews>
  <sheetFormatPr defaultColWidth="11.42578125" defaultRowHeight="12" customHeight="1" x14ac:dyDescent="0.2"/>
  <cols>
    <col min="1" max="1" width="2.7109375" style="79" bestFit="1" customWidth="1"/>
    <col min="2" max="2" width="110.7109375" style="79" bestFit="1" customWidth="1"/>
    <col min="3" max="3" width="7.7109375" style="79" bestFit="1" customWidth="1"/>
    <col min="4" max="4" width="8.140625" style="79" bestFit="1" customWidth="1"/>
    <col min="5" max="16384" width="11.42578125" style="79"/>
  </cols>
  <sheetData>
    <row r="1" spans="1:4" ht="17.100000000000001" customHeight="1" x14ac:dyDescent="0.25">
      <c r="A1" s="125" t="s">
        <v>305</v>
      </c>
      <c r="B1" s="125"/>
      <c r="C1" s="91" t="s">
        <v>280</v>
      </c>
      <c r="D1" s="91" t="s">
        <v>281</v>
      </c>
    </row>
    <row r="2" spans="1:4" ht="17.100000000000001" customHeight="1" x14ac:dyDescent="0.25">
      <c r="A2" s="92" t="s">
        <v>282</v>
      </c>
      <c r="B2" s="93" t="s">
        <v>306</v>
      </c>
      <c r="C2" s="96">
        <v>1022</v>
      </c>
      <c r="D2" s="100">
        <v>0.90280000000000005</v>
      </c>
    </row>
    <row r="3" spans="1:4" ht="17.100000000000001" customHeight="1" x14ac:dyDescent="0.25">
      <c r="A3" s="92" t="s">
        <v>282</v>
      </c>
      <c r="B3" s="93" t="s">
        <v>307</v>
      </c>
      <c r="C3" s="96">
        <v>110</v>
      </c>
      <c r="D3" s="100">
        <v>9.7199999999999995E-2</v>
      </c>
    </row>
    <row r="4" spans="1:4" ht="17.100000000000001" customHeight="1" x14ac:dyDescent="0.25">
      <c r="A4" s="92" t="s">
        <v>282</v>
      </c>
      <c r="B4" s="95" t="s">
        <v>287</v>
      </c>
      <c r="C4" s="97">
        <v>1132</v>
      </c>
      <c r="D4" s="101">
        <v>1</v>
      </c>
    </row>
    <row r="5" spans="1:4" ht="12" customHeight="1" x14ac:dyDescent="0.2">
      <c r="C5" s="98"/>
      <c r="D5" s="102"/>
    </row>
    <row r="6" spans="1:4" ht="17.100000000000001" customHeight="1" x14ac:dyDescent="0.25">
      <c r="A6" s="125" t="s">
        <v>308</v>
      </c>
      <c r="B6" s="125"/>
      <c r="C6" s="99" t="s">
        <v>280</v>
      </c>
      <c r="D6" s="103" t="s">
        <v>281</v>
      </c>
    </row>
    <row r="7" spans="1:4" ht="17.100000000000001" customHeight="1" x14ac:dyDescent="0.25">
      <c r="A7" s="92" t="s">
        <v>282</v>
      </c>
      <c r="B7" s="93" t="s">
        <v>144</v>
      </c>
      <c r="C7" s="96">
        <v>692</v>
      </c>
      <c r="D7" s="100">
        <v>0.61350000000000005</v>
      </c>
    </row>
    <row r="8" spans="1:4" ht="17.100000000000001" customHeight="1" x14ac:dyDescent="0.25">
      <c r="A8" s="92" t="s">
        <v>282</v>
      </c>
      <c r="B8" s="93" t="s">
        <v>56</v>
      </c>
      <c r="C8" s="96">
        <v>215</v>
      </c>
      <c r="D8" s="100">
        <v>0.19059999999999999</v>
      </c>
    </row>
    <row r="9" spans="1:4" ht="17.100000000000001" customHeight="1" x14ac:dyDescent="0.25">
      <c r="A9" s="92" t="s">
        <v>282</v>
      </c>
      <c r="B9" s="93" t="s">
        <v>57</v>
      </c>
      <c r="C9" s="96">
        <v>132</v>
      </c>
      <c r="D9" s="100">
        <v>0.11700000000000001</v>
      </c>
    </row>
    <row r="10" spans="1:4" ht="17.100000000000001" customHeight="1" x14ac:dyDescent="0.25">
      <c r="A10" s="92" t="s">
        <v>282</v>
      </c>
      <c r="B10" s="93" t="s">
        <v>58</v>
      </c>
      <c r="C10" s="96">
        <v>47</v>
      </c>
      <c r="D10" s="100">
        <v>4.1700000000000001E-2</v>
      </c>
    </row>
    <row r="11" spans="1:4" ht="17.100000000000001" customHeight="1" x14ac:dyDescent="0.25">
      <c r="A11" s="92" t="s">
        <v>282</v>
      </c>
      <c r="B11" s="93" t="s">
        <v>59</v>
      </c>
      <c r="C11" s="96">
        <v>42</v>
      </c>
      <c r="D11" s="100">
        <v>3.7199999999999997E-2</v>
      </c>
    </row>
    <row r="12" spans="1:4" ht="17.100000000000001" customHeight="1" x14ac:dyDescent="0.25">
      <c r="A12" s="92" t="s">
        <v>282</v>
      </c>
      <c r="B12" s="95" t="s">
        <v>287</v>
      </c>
      <c r="C12" s="97">
        <v>1128</v>
      </c>
      <c r="D12" s="101">
        <v>1</v>
      </c>
    </row>
    <row r="13" spans="1:4" ht="12" customHeight="1" x14ac:dyDescent="0.2">
      <c r="C13" s="98"/>
      <c r="D13" s="102"/>
    </row>
    <row r="14" spans="1:4" ht="17.100000000000001" customHeight="1" x14ac:dyDescent="0.25">
      <c r="A14" s="125" t="s">
        <v>309</v>
      </c>
      <c r="B14" s="125"/>
      <c r="C14" s="99" t="s">
        <v>280</v>
      </c>
      <c r="D14" s="103" t="s">
        <v>281</v>
      </c>
    </row>
    <row r="15" spans="1:4" ht="17.100000000000001" customHeight="1" x14ac:dyDescent="0.25">
      <c r="A15" s="92" t="s">
        <v>282</v>
      </c>
      <c r="B15" s="93" t="s">
        <v>310</v>
      </c>
      <c r="C15" s="96">
        <v>651</v>
      </c>
      <c r="D15" s="100">
        <v>0.58909999999999996</v>
      </c>
    </row>
    <row r="16" spans="1:4" ht="17.100000000000001" customHeight="1" x14ac:dyDescent="0.25">
      <c r="A16" s="92" t="s">
        <v>282</v>
      </c>
      <c r="B16" s="93" t="s">
        <v>168</v>
      </c>
      <c r="C16" s="96">
        <v>454</v>
      </c>
      <c r="D16" s="100">
        <v>0.41089999999999999</v>
      </c>
    </row>
    <row r="17" spans="1:4" ht="17.100000000000001" customHeight="1" x14ac:dyDescent="0.25">
      <c r="A17" s="92" t="s">
        <v>282</v>
      </c>
      <c r="B17" s="95" t="s">
        <v>287</v>
      </c>
      <c r="C17" s="97">
        <v>1105</v>
      </c>
      <c r="D17" s="101">
        <v>1</v>
      </c>
    </row>
    <row r="18" spans="1:4" ht="12" customHeight="1" x14ac:dyDescent="0.2">
      <c r="C18" s="98"/>
      <c r="D18" s="102"/>
    </row>
    <row r="19" spans="1:4" ht="17.100000000000001" customHeight="1" x14ac:dyDescent="0.25">
      <c r="A19" s="125" t="s">
        <v>311</v>
      </c>
      <c r="B19" s="125"/>
      <c r="C19" s="99" t="s">
        <v>280</v>
      </c>
      <c r="D19" s="103" t="s">
        <v>281</v>
      </c>
    </row>
    <row r="20" spans="1:4" ht="17.100000000000001" customHeight="1" x14ac:dyDescent="0.25">
      <c r="A20" s="92" t="s">
        <v>282</v>
      </c>
      <c r="B20" s="93" t="s">
        <v>298</v>
      </c>
      <c r="C20" s="96">
        <v>68</v>
      </c>
      <c r="D20" s="100">
        <v>6.1899999999999997E-2</v>
      </c>
    </row>
    <row r="21" spans="1:4" ht="17.100000000000001" customHeight="1" x14ac:dyDescent="0.25">
      <c r="A21" s="92" t="s">
        <v>282</v>
      </c>
      <c r="B21" s="93" t="s">
        <v>299</v>
      </c>
      <c r="C21" s="96">
        <v>1030</v>
      </c>
      <c r="D21" s="100">
        <v>0.93810000000000004</v>
      </c>
    </row>
    <row r="22" spans="1:4" ht="17.100000000000001" customHeight="1" x14ac:dyDescent="0.25">
      <c r="A22" s="92" t="s">
        <v>282</v>
      </c>
      <c r="B22" s="95" t="s">
        <v>287</v>
      </c>
      <c r="C22" s="97">
        <v>1098</v>
      </c>
      <c r="D22" s="101">
        <v>1</v>
      </c>
    </row>
    <row r="23" spans="1:4" ht="12" customHeight="1" x14ac:dyDescent="0.2">
      <c r="C23" s="98"/>
      <c r="D23" s="102"/>
    </row>
    <row r="24" spans="1:4" ht="17.100000000000001" customHeight="1" x14ac:dyDescent="0.25">
      <c r="A24" s="125" t="s">
        <v>312</v>
      </c>
      <c r="B24" s="125"/>
      <c r="C24" s="99" t="s">
        <v>280</v>
      </c>
      <c r="D24" s="103" t="s">
        <v>281</v>
      </c>
    </row>
    <row r="25" spans="1:4" ht="17.100000000000001" customHeight="1" x14ac:dyDescent="0.25">
      <c r="A25" s="92" t="s">
        <v>282</v>
      </c>
      <c r="B25" s="93" t="s">
        <v>60</v>
      </c>
      <c r="C25" s="96">
        <v>1</v>
      </c>
      <c r="D25" s="100">
        <v>1E-3</v>
      </c>
    </row>
    <row r="26" spans="1:4" ht="17.100000000000001" customHeight="1" x14ac:dyDescent="0.25">
      <c r="A26" s="92" t="s">
        <v>282</v>
      </c>
      <c r="B26" s="93" t="s">
        <v>61</v>
      </c>
      <c r="C26" s="96">
        <v>85</v>
      </c>
      <c r="D26" s="100">
        <v>8.1000000000000003E-2</v>
      </c>
    </row>
    <row r="27" spans="1:4" ht="17.100000000000001" customHeight="1" x14ac:dyDescent="0.25">
      <c r="A27" s="92" t="s">
        <v>282</v>
      </c>
      <c r="B27" s="93" t="s">
        <v>62</v>
      </c>
      <c r="C27" s="96">
        <v>175</v>
      </c>
      <c r="D27" s="100">
        <v>0.16669999999999999</v>
      </c>
    </row>
    <row r="28" spans="1:4" ht="17.100000000000001" customHeight="1" x14ac:dyDescent="0.25">
      <c r="A28" s="92" t="s">
        <v>282</v>
      </c>
      <c r="B28" s="93" t="s">
        <v>63</v>
      </c>
      <c r="C28" s="96">
        <v>1</v>
      </c>
      <c r="D28" s="100">
        <v>1E-3</v>
      </c>
    </row>
    <row r="29" spans="1:4" ht="17.100000000000001" customHeight="1" x14ac:dyDescent="0.25">
      <c r="A29" s="92" t="s">
        <v>282</v>
      </c>
      <c r="B29" s="93" t="s">
        <v>64</v>
      </c>
      <c r="C29" s="96">
        <v>765</v>
      </c>
      <c r="D29" s="100">
        <v>0.72860000000000003</v>
      </c>
    </row>
    <row r="30" spans="1:4" ht="17.100000000000001" customHeight="1" x14ac:dyDescent="0.25">
      <c r="A30" s="92" t="s">
        <v>282</v>
      </c>
      <c r="B30" s="93" t="s">
        <v>65</v>
      </c>
      <c r="C30" s="96">
        <v>23</v>
      </c>
      <c r="D30" s="100">
        <v>2.1899999999999999E-2</v>
      </c>
    </row>
    <row r="31" spans="1:4" ht="17.100000000000001" customHeight="1" x14ac:dyDescent="0.25">
      <c r="A31" s="92" t="s">
        <v>282</v>
      </c>
      <c r="B31" s="95" t="s">
        <v>287</v>
      </c>
      <c r="C31" s="97">
        <v>1050</v>
      </c>
      <c r="D31" s="101">
        <v>1</v>
      </c>
    </row>
    <row r="32" spans="1:4" ht="12" customHeight="1" x14ac:dyDescent="0.2">
      <c r="C32" s="98"/>
      <c r="D32" s="102"/>
    </row>
    <row r="33" spans="1:4" ht="17.100000000000001" customHeight="1" x14ac:dyDescent="0.25">
      <c r="A33" s="125" t="s">
        <v>313</v>
      </c>
      <c r="B33" s="125"/>
      <c r="C33" s="99" t="s">
        <v>280</v>
      </c>
      <c r="D33" s="103" t="s">
        <v>281</v>
      </c>
    </row>
    <row r="34" spans="1:4" ht="17.100000000000001" customHeight="1" x14ac:dyDescent="0.25">
      <c r="A34" s="92" t="s">
        <v>282</v>
      </c>
      <c r="B34" s="93" t="s">
        <v>66</v>
      </c>
      <c r="C34" s="96">
        <v>0</v>
      </c>
      <c r="D34" s="100">
        <v>0</v>
      </c>
    </row>
    <row r="35" spans="1:4" ht="17.100000000000001" customHeight="1" x14ac:dyDescent="0.25">
      <c r="A35" s="92" t="s">
        <v>282</v>
      </c>
      <c r="B35" s="93" t="s">
        <v>314</v>
      </c>
      <c r="C35" s="96">
        <v>14</v>
      </c>
      <c r="D35" s="100">
        <v>1.26E-2</v>
      </c>
    </row>
    <row r="36" spans="1:4" ht="17.100000000000001" customHeight="1" x14ac:dyDescent="0.25">
      <c r="A36" s="92" t="s">
        <v>282</v>
      </c>
      <c r="B36" s="93" t="s">
        <v>67</v>
      </c>
      <c r="C36" s="96">
        <v>7</v>
      </c>
      <c r="D36" s="100">
        <v>6.3E-3</v>
      </c>
    </row>
    <row r="37" spans="1:4" ht="17.100000000000001" customHeight="1" x14ac:dyDescent="0.25">
      <c r="A37" s="92" t="s">
        <v>282</v>
      </c>
      <c r="B37" s="93" t="s">
        <v>68</v>
      </c>
      <c r="C37" s="96">
        <v>62</v>
      </c>
      <c r="D37" s="100">
        <v>5.57E-2</v>
      </c>
    </row>
    <row r="38" spans="1:4" ht="17.100000000000001" customHeight="1" x14ac:dyDescent="0.25">
      <c r="A38" s="92" t="s">
        <v>282</v>
      </c>
      <c r="B38" s="93" t="s">
        <v>315</v>
      </c>
      <c r="C38" s="96">
        <v>21</v>
      </c>
      <c r="D38" s="100">
        <v>1.89E-2</v>
      </c>
    </row>
    <row r="39" spans="1:4" ht="17.100000000000001" customHeight="1" x14ac:dyDescent="0.25">
      <c r="A39" s="92" t="s">
        <v>282</v>
      </c>
      <c r="B39" s="93" t="s">
        <v>316</v>
      </c>
      <c r="C39" s="96">
        <v>285</v>
      </c>
      <c r="D39" s="100">
        <v>0.25580000000000003</v>
      </c>
    </row>
    <row r="40" spans="1:4" ht="17.100000000000001" customHeight="1" x14ac:dyDescent="0.25">
      <c r="A40" s="92" t="s">
        <v>282</v>
      </c>
      <c r="B40" s="93" t="s">
        <v>317</v>
      </c>
      <c r="C40" s="96">
        <v>433</v>
      </c>
      <c r="D40" s="100">
        <v>0.38869999999999999</v>
      </c>
    </row>
    <row r="41" spans="1:4" ht="17.100000000000001" customHeight="1" x14ac:dyDescent="0.25">
      <c r="A41" s="92" t="s">
        <v>282</v>
      </c>
      <c r="B41" s="93" t="s">
        <v>318</v>
      </c>
      <c r="C41" s="96">
        <v>292</v>
      </c>
      <c r="D41" s="100">
        <v>0.2621</v>
      </c>
    </row>
    <row r="42" spans="1:4" ht="17.100000000000001" customHeight="1" x14ac:dyDescent="0.25">
      <c r="A42" s="92" t="s">
        <v>282</v>
      </c>
      <c r="B42" s="95" t="s">
        <v>287</v>
      </c>
      <c r="C42" s="97">
        <v>1114</v>
      </c>
      <c r="D42" s="101">
        <v>1</v>
      </c>
    </row>
    <row r="43" spans="1:4" ht="12" customHeight="1" x14ac:dyDescent="0.2">
      <c r="C43" s="98"/>
      <c r="D43" s="102"/>
    </row>
    <row r="44" spans="1:4" ht="17.100000000000001" customHeight="1" x14ac:dyDescent="0.25">
      <c r="A44" s="125" t="s">
        <v>319</v>
      </c>
      <c r="B44" s="125"/>
      <c r="C44" s="99" t="s">
        <v>280</v>
      </c>
      <c r="D44" s="103" t="s">
        <v>281</v>
      </c>
    </row>
    <row r="45" spans="1:4" ht="17.100000000000001" customHeight="1" x14ac:dyDescent="0.25">
      <c r="A45" s="92" t="s">
        <v>282</v>
      </c>
      <c r="B45" s="93" t="s">
        <v>69</v>
      </c>
      <c r="C45" s="96">
        <v>0</v>
      </c>
      <c r="D45" s="100">
        <v>0</v>
      </c>
    </row>
    <row r="46" spans="1:4" ht="17.100000000000001" customHeight="1" x14ac:dyDescent="0.25">
      <c r="A46" s="92" t="s">
        <v>282</v>
      </c>
      <c r="B46" s="93" t="s">
        <v>70</v>
      </c>
      <c r="C46" s="96">
        <v>1</v>
      </c>
      <c r="D46" s="100">
        <v>8.9999999999999998E-4</v>
      </c>
    </row>
    <row r="47" spans="1:4" ht="17.100000000000001" customHeight="1" x14ac:dyDescent="0.25">
      <c r="A47" s="92" t="s">
        <v>282</v>
      </c>
      <c r="B47" s="93" t="s">
        <v>71</v>
      </c>
      <c r="C47" s="96">
        <v>209</v>
      </c>
      <c r="D47" s="100">
        <v>0.18640000000000001</v>
      </c>
    </row>
    <row r="48" spans="1:4" ht="17.100000000000001" customHeight="1" x14ac:dyDescent="0.25">
      <c r="A48" s="92" t="s">
        <v>282</v>
      </c>
      <c r="B48" s="93" t="s">
        <v>72</v>
      </c>
      <c r="C48" s="96">
        <v>841</v>
      </c>
      <c r="D48" s="100">
        <v>0.75019999999999998</v>
      </c>
    </row>
    <row r="49" spans="1:4" ht="17.100000000000001" customHeight="1" x14ac:dyDescent="0.25">
      <c r="A49" s="92" t="s">
        <v>282</v>
      </c>
      <c r="B49" s="93" t="s">
        <v>73</v>
      </c>
      <c r="C49" s="96">
        <v>42</v>
      </c>
      <c r="D49" s="100">
        <v>3.7499999999999999E-2</v>
      </c>
    </row>
    <row r="50" spans="1:4" ht="17.100000000000001" customHeight="1" x14ac:dyDescent="0.25">
      <c r="A50" s="92" t="s">
        <v>282</v>
      </c>
      <c r="B50" s="93" t="s">
        <v>74</v>
      </c>
      <c r="C50" s="96">
        <v>16</v>
      </c>
      <c r="D50" s="100">
        <v>1.43E-2</v>
      </c>
    </row>
    <row r="51" spans="1:4" ht="17.100000000000001" customHeight="1" x14ac:dyDescent="0.25">
      <c r="A51" s="92" t="s">
        <v>282</v>
      </c>
      <c r="B51" s="93" t="s">
        <v>75</v>
      </c>
      <c r="C51" s="96">
        <v>12</v>
      </c>
      <c r="D51" s="100">
        <v>1.0699999999999999E-2</v>
      </c>
    </row>
    <row r="52" spans="1:4" ht="17.100000000000001" customHeight="1" x14ac:dyDescent="0.25">
      <c r="A52" s="92" t="s">
        <v>282</v>
      </c>
      <c r="B52" s="95" t="s">
        <v>287</v>
      </c>
      <c r="C52" s="97">
        <v>1121</v>
      </c>
      <c r="D52" s="101">
        <v>1</v>
      </c>
    </row>
    <row r="53" spans="1:4" ht="12" customHeight="1" x14ac:dyDescent="0.2">
      <c r="C53" s="98"/>
      <c r="D53" s="102"/>
    </row>
    <row r="54" spans="1:4" ht="17.100000000000001" customHeight="1" x14ac:dyDescent="0.25">
      <c r="A54" s="125" t="s">
        <v>320</v>
      </c>
      <c r="B54" s="125"/>
      <c r="C54" s="99" t="s">
        <v>280</v>
      </c>
      <c r="D54" s="103" t="s">
        <v>281</v>
      </c>
    </row>
    <row r="55" spans="1:4" ht="17.100000000000001" customHeight="1" x14ac:dyDescent="0.25">
      <c r="A55" s="92" t="s">
        <v>282</v>
      </c>
      <c r="B55" s="93" t="s">
        <v>76</v>
      </c>
      <c r="C55" s="96">
        <v>41</v>
      </c>
      <c r="D55" s="100">
        <v>3.6700000000000003E-2</v>
      </c>
    </row>
    <row r="56" spans="1:4" ht="17.100000000000001" customHeight="1" x14ac:dyDescent="0.25">
      <c r="A56" s="92" t="s">
        <v>282</v>
      </c>
      <c r="B56" s="93" t="s">
        <v>77</v>
      </c>
      <c r="C56" s="96">
        <v>158</v>
      </c>
      <c r="D56" s="100">
        <v>0.14149999999999999</v>
      </c>
    </row>
    <row r="57" spans="1:4" ht="17.100000000000001" customHeight="1" x14ac:dyDescent="0.25">
      <c r="A57" s="92" t="s">
        <v>282</v>
      </c>
      <c r="B57" s="93" t="s">
        <v>78</v>
      </c>
      <c r="C57" s="96">
        <v>105</v>
      </c>
      <c r="D57" s="100">
        <v>9.4E-2</v>
      </c>
    </row>
    <row r="58" spans="1:4" ht="17.100000000000001" customHeight="1" x14ac:dyDescent="0.25">
      <c r="A58" s="92" t="s">
        <v>282</v>
      </c>
      <c r="B58" s="93" t="s">
        <v>79</v>
      </c>
      <c r="C58" s="96">
        <v>287</v>
      </c>
      <c r="D58" s="100">
        <v>0.25690000000000002</v>
      </c>
    </row>
    <row r="59" spans="1:4" ht="17.100000000000001" customHeight="1" x14ac:dyDescent="0.25">
      <c r="A59" s="92" t="s">
        <v>282</v>
      </c>
      <c r="B59" s="93" t="s">
        <v>80</v>
      </c>
      <c r="C59" s="96">
        <v>132</v>
      </c>
      <c r="D59" s="100">
        <v>0.1182</v>
      </c>
    </row>
    <row r="60" spans="1:4" ht="17.100000000000001" customHeight="1" x14ac:dyDescent="0.25">
      <c r="A60" s="92" t="s">
        <v>282</v>
      </c>
      <c r="B60" s="93" t="s">
        <v>81</v>
      </c>
      <c r="C60" s="96">
        <v>83</v>
      </c>
      <c r="D60" s="100">
        <v>7.4300000000000005E-2</v>
      </c>
    </row>
    <row r="61" spans="1:4" ht="17.100000000000001" customHeight="1" x14ac:dyDescent="0.25">
      <c r="A61" s="92" t="s">
        <v>282</v>
      </c>
      <c r="B61" s="93" t="s">
        <v>82</v>
      </c>
      <c r="C61" s="96">
        <v>311</v>
      </c>
      <c r="D61" s="100">
        <v>0.27839999999999998</v>
      </c>
    </row>
    <row r="62" spans="1:4" ht="17.100000000000001" customHeight="1" x14ac:dyDescent="0.25">
      <c r="A62" s="92" t="s">
        <v>282</v>
      </c>
      <c r="B62" s="95" t="s">
        <v>287</v>
      </c>
      <c r="C62" s="97">
        <v>1117</v>
      </c>
      <c r="D62" s="101">
        <v>1</v>
      </c>
    </row>
    <row r="63" spans="1:4" ht="12" customHeight="1" x14ac:dyDescent="0.2">
      <c r="C63" s="98"/>
      <c r="D63" s="102"/>
    </row>
    <row r="64" spans="1:4" ht="17.100000000000001" customHeight="1" x14ac:dyDescent="0.25">
      <c r="A64" s="125" t="s">
        <v>321</v>
      </c>
      <c r="B64" s="125"/>
      <c r="C64" s="99" t="s">
        <v>280</v>
      </c>
      <c r="D64" s="103" t="s">
        <v>281</v>
      </c>
    </row>
    <row r="65" spans="1:4" ht="17.100000000000001" customHeight="1" x14ac:dyDescent="0.25">
      <c r="A65" s="92" t="s">
        <v>282</v>
      </c>
      <c r="B65" s="93" t="s">
        <v>76</v>
      </c>
      <c r="C65" s="96">
        <v>55</v>
      </c>
      <c r="D65" s="100">
        <v>4.9500000000000002E-2</v>
      </c>
    </row>
    <row r="66" spans="1:4" ht="17.100000000000001" customHeight="1" x14ac:dyDescent="0.25">
      <c r="A66" s="92" t="s">
        <v>282</v>
      </c>
      <c r="B66" s="93" t="s">
        <v>77</v>
      </c>
      <c r="C66" s="96">
        <v>212</v>
      </c>
      <c r="D66" s="100">
        <v>0.191</v>
      </c>
    </row>
    <row r="67" spans="1:4" ht="17.100000000000001" customHeight="1" x14ac:dyDescent="0.25">
      <c r="A67" s="92" t="s">
        <v>282</v>
      </c>
      <c r="B67" s="93" t="s">
        <v>78</v>
      </c>
      <c r="C67" s="96">
        <v>119</v>
      </c>
      <c r="D67" s="100">
        <v>0.1072</v>
      </c>
    </row>
    <row r="68" spans="1:4" ht="17.100000000000001" customHeight="1" x14ac:dyDescent="0.25">
      <c r="A68" s="92" t="s">
        <v>282</v>
      </c>
      <c r="B68" s="93" t="s">
        <v>79</v>
      </c>
      <c r="C68" s="96">
        <v>278</v>
      </c>
      <c r="D68" s="100">
        <v>0.2505</v>
      </c>
    </row>
    <row r="69" spans="1:4" ht="17.100000000000001" customHeight="1" x14ac:dyDescent="0.25">
      <c r="A69" s="92" t="s">
        <v>282</v>
      </c>
      <c r="B69" s="93" t="s">
        <v>83</v>
      </c>
      <c r="C69" s="96">
        <v>201</v>
      </c>
      <c r="D69" s="100">
        <v>0.18110000000000001</v>
      </c>
    </row>
    <row r="70" spans="1:4" ht="17.100000000000001" customHeight="1" x14ac:dyDescent="0.25">
      <c r="A70" s="92" t="s">
        <v>282</v>
      </c>
      <c r="B70" s="93" t="s">
        <v>82</v>
      </c>
      <c r="C70" s="96">
        <v>245</v>
      </c>
      <c r="D70" s="100">
        <v>0.22070000000000001</v>
      </c>
    </row>
    <row r="71" spans="1:4" ht="17.100000000000001" customHeight="1" x14ac:dyDescent="0.25">
      <c r="A71" s="92" t="s">
        <v>282</v>
      </c>
      <c r="B71" s="95" t="s">
        <v>287</v>
      </c>
      <c r="C71" s="97">
        <v>1110</v>
      </c>
      <c r="D71" s="101">
        <v>1</v>
      </c>
    </row>
    <row r="72" spans="1:4" ht="12" customHeight="1" x14ac:dyDescent="0.2">
      <c r="C72" s="98"/>
      <c r="D72" s="102"/>
    </row>
    <row r="73" spans="1:4" ht="17.100000000000001" customHeight="1" x14ac:dyDescent="0.25">
      <c r="A73" s="125" t="s">
        <v>322</v>
      </c>
      <c r="B73" s="125"/>
      <c r="C73" s="99" t="s">
        <v>280</v>
      </c>
      <c r="D73" s="103" t="s">
        <v>281</v>
      </c>
    </row>
    <row r="74" spans="1:4" ht="17.100000000000001" customHeight="1" x14ac:dyDescent="0.25">
      <c r="A74" s="92" t="s">
        <v>282</v>
      </c>
      <c r="B74" s="93" t="s">
        <v>299</v>
      </c>
      <c r="C74" s="96">
        <v>813</v>
      </c>
      <c r="D74" s="100">
        <v>0.72650000000000003</v>
      </c>
    </row>
    <row r="75" spans="1:4" ht="17.100000000000001" customHeight="1" x14ac:dyDescent="0.25">
      <c r="A75" s="92" t="s">
        <v>282</v>
      </c>
      <c r="B75" s="93" t="s">
        <v>323</v>
      </c>
      <c r="C75" s="96">
        <v>63</v>
      </c>
      <c r="D75" s="100">
        <v>5.6300000000000003E-2</v>
      </c>
    </row>
    <row r="76" spans="1:4" ht="17.100000000000001" customHeight="1" x14ac:dyDescent="0.25">
      <c r="A76" s="92" t="s">
        <v>282</v>
      </c>
      <c r="B76" s="93" t="s">
        <v>324</v>
      </c>
      <c r="C76" s="96">
        <v>116</v>
      </c>
      <c r="D76" s="100">
        <v>0.1037</v>
      </c>
    </row>
    <row r="77" spans="1:4" ht="17.100000000000001" customHeight="1" x14ac:dyDescent="0.25">
      <c r="A77" s="92" t="s">
        <v>282</v>
      </c>
      <c r="B77" s="93" t="s">
        <v>325</v>
      </c>
      <c r="C77" s="96">
        <v>78</v>
      </c>
      <c r="D77" s="100">
        <v>6.9699999999999998E-2</v>
      </c>
    </row>
    <row r="78" spans="1:4" ht="17.100000000000001" customHeight="1" x14ac:dyDescent="0.25">
      <c r="A78" s="92" t="s">
        <v>282</v>
      </c>
      <c r="B78" s="93" t="s">
        <v>326</v>
      </c>
      <c r="C78" s="96">
        <v>49</v>
      </c>
      <c r="D78" s="100">
        <v>4.3799999999999999E-2</v>
      </c>
    </row>
    <row r="79" spans="1:4" ht="17.100000000000001" customHeight="1" x14ac:dyDescent="0.25">
      <c r="A79" s="92" t="s">
        <v>282</v>
      </c>
      <c r="B79" s="95" t="s">
        <v>287</v>
      </c>
      <c r="C79" s="97">
        <v>1119</v>
      </c>
      <c r="D79" s="101">
        <v>1</v>
      </c>
    </row>
    <row r="80" spans="1:4" ht="12" customHeight="1" x14ac:dyDescent="0.2">
      <c r="C80" s="98"/>
      <c r="D80" s="102"/>
    </row>
    <row r="81" spans="1:4" ht="17.100000000000001" customHeight="1" x14ac:dyDescent="0.25">
      <c r="A81" s="125" t="s">
        <v>327</v>
      </c>
      <c r="B81" s="125"/>
      <c r="C81" s="99" t="s">
        <v>280</v>
      </c>
      <c r="D81" s="103" t="s">
        <v>281</v>
      </c>
    </row>
    <row r="82" spans="1:4" ht="17.100000000000001" customHeight="1" x14ac:dyDescent="0.25">
      <c r="A82" s="92" t="s">
        <v>282</v>
      </c>
      <c r="B82" s="93" t="s">
        <v>328</v>
      </c>
      <c r="C82" s="96">
        <v>48</v>
      </c>
      <c r="D82" s="100">
        <v>4.3299999999999998E-2</v>
      </c>
    </row>
    <row r="83" spans="1:4" ht="17.100000000000001" customHeight="1" x14ac:dyDescent="0.25">
      <c r="A83" s="92" t="s">
        <v>282</v>
      </c>
      <c r="B83" s="93" t="s">
        <v>329</v>
      </c>
      <c r="C83" s="96">
        <v>83</v>
      </c>
      <c r="D83" s="100">
        <v>7.4800000000000005E-2</v>
      </c>
    </row>
    <row r="84" spans="1:4" ht="17.100000000000001" customHeight="1" x14ac:dyDescent="0.25">
      <c r="A84" s="92" t="s">
        <v>282</v>
      </c>
      <c r="B84" s="93" t="s">
        <v>330</v>
      </c>
      <c r="C84" s="96">
        <v>93</v>
      </c>
      <c r="D84" s="100">
        <v>8.3900000000000002E-2</v>
      </c>
    </row>
    <row r="85" spans="1:4" ht="17.100000000000001" customHeight="1" x14ac:dyDescent="0.25">
      <c r="A85" s="92" t="s">
        <v>282</v>
      </c>
      <c r="B85" s="93" t="s">
        <v>331</v>
      </c>
      <c r="C85" s="96">
        <v>885</v>
      </c>
      <c r="D85" s="100">
        <v>0.79800000000000004</v>
      </c>
    </row>
    <row r="86" spans="1:4" ht="17.100000000000001" customHeight="1" x14ac:dyDescent="0.25">
      <c r="A86" s="92" t="s">
        <v>282</v>
      </c>
      <c r="B86" s="95" t="s">
        <v>287</v>
      </c>
      <c r="C86" s="97">
        <v>1109</v>
      </c>
      <c r="D86" s="101">
        <v>1</v>
      </c>
    </row>
    <row r="87" spans="1:4" ht="12" customHeight="1" x14ac:dyDescent="0.2">
      <c r="C87" s="98"/>
      <c r="D87" s="102"/>
    </row>
    <row r="88" spans="1:4" ht="17.100000000000001" customHeight="1" x14ac:dyDescent="0.25">
      <c r="A88" s="125" t="s">
        <v>332</v>
      </c>
      <c r="B88" s="125"/>
      <c r="C88" s="99" t="s">
        <v>280</v>
      </c>
      <c r="D88" s="103" t="s">
        <v>281</v>
      </c>
    </row>
    <row r="89" spans="1:4" ht="17.100000000000001" customHeight="1" x14ac:dyDescent="0.25">
      <c r="A89" s="92" t="s">
        <v>282</v>
      </c>
      <c r="B89" s="93" t="s">
        <v>333</v>
      </c>
      <c r="C89" s="96">
        <v>896</v>
      </c>
      <c r="D89" s="100">
        <v>0.84850000000000003</v>
      </c>
    </row>
    <row r="90" spans="1:4" ht="17.100000000000001" customHeight="1" x14ac:dyDescent="0.25">
      <c r="A90" s="92" t="s">
        <v>282</v>
      </c>
      <c r="B90" s="93" t="s">
        <v>334</v>
      </c>
      <c r="C90" s="96">
        <v>31</v>
      </c>
      <c r="D90" s="100">
        <v>2.9399999999999999E-2</v>
      </c>
    </row>
    <row r="91" spans="1:4" ht="17.100000000000001" customHeight="1" x14ac:dyDescent="0.25">
      <c r="A91" s="92" t="s">
        <v>282</v>
      </c>
      <c r="B91" s="93" t="s">
        <v>335</v>
      </c>
      <c r="C91" s="96">
        <v>129</v>
      </c>
      <c r="D91" s="100">
        <v>0.1222</v>
      </c>
    </row>
    <row r="92" spans="1:4" ht="17.100000000000001" customHeight="1" x14ac:dyDescent="0.25">
      <c r="A92" s="92" t="s">
        <v>282</v>
      </c>
      <c r="B92" s="95" t="s">
        <v>287</v>
      </c>
      <c r="C92" s="97">
        <v>1056</v>
      </c>
      <c r="D92" s="101">
        <v>1</v>
      </c>
    </row>
    <row r="93" spans="1:4" ht="12" customHeight="1" x14ac:dyDescent="0.2">
      <c r="C93" s="98"/>
      <c r="D93" s="102"/>
    </row>
    <row r="94" spans="1:4" ht="17.100000000000001" customHeight="1" x14ac:dyDescent="0.25">
      <c r="A94" s="125" t="s">
        <v>336</v>
      </c>
      <c r="B94" s="125"/>
      <c r="C94" s="99" t="s">
        <v>280</v>
      </c>
      <c r="D94" s="103" t="s">
        <v>281</v>
      </c>
    </row>
    <row r="95" spans="1:4" ht="17.100000000000001" customHeight="1" x14ac:dyDescent="0.25">
      <c r="A95" s="92" t="s">
        <v>282</v>
      </c>
      <c r="B95" s="93" t="s">
        <v>337</v>
      </c>
      <c r="C95" s="96">
        <v>1006</v>
      </c>
      <c r="D95" s="100">
        <v>0.91120000000000001</v>
      </c>
    </row>
    <row r="96" spans="1:4" ht="17.100000000000001" customHeight="1" x14ac:dyDescent="0.25">
      <c r="A96" s="92" t="s">
        <v>282</v>
      </c>
      <c r="B96" s="93" t="s">
        <v>338</v>
      </c>
      <c r="C96" s="96">
        <v>6</v>
      </c>
      <c r="D96" s="100">
        <v>5.4000000000000003E-3</v>
      </c>
    </row>
    <row r="97" spans="1:4" ht="17.100000000000001" customHeight="1" x14ac:dyDescent="0.25">
      <c r="A97" s="92" t="s">
        <v>282</v>
      </c>
      <c r="B97" s="93" t="s">
        <v>339</v>
      </c>
      <c r="C97" s="96">
        <v>11</v>
      </c>
      <c r="D97" s="100">
        <v>0.01</v>
      </c>
    </row>
    <row r="98" spans="1:4" ht="17.100000000000001" customHeight="1" x14ac:dyDescent="0.25">
      <c r="A98" s="92" t="s">
        <v>282</v>
      </c>
      <c r="B98" s="93" t="s">
        <v>340</v>
      </c>
      <c r="C98" s="96">
        <v>81</v>
      </c>
      <c r="D98" s="100">
        <v>7.3400000000000007E-2</v>
      </c>
    </row>
    <row r="99" spans="1:4" ht="17.100000000000001" customHeight="1" x14ac:dyDescent="0.25">
      <c r="A99" s="92" t="s">
        <v>282</v>
      </c>
      <c r="B99" s="95" t="s">
        <v>287</v>
      </c>
      <c r="C99" s="97">
        <v>1104</v>
      </c>
      <c r="D99" s="101">
        <v>1</v>
      </c>
    </row>
    <row r="100" spans="1:4" ht="12" customHeight="1" x14ac:dyDescent="0.2">
      <c r="C100" s="98"/>
      <c r="D100" s="102"/>
    </row>
    <row r="101" spans="1:4" ht="17.100000000000001" customHeight="1" x14ac:dyDescent="0.25">
      <c r="A101" s="125" t="s">
        <v>341</v>
      </c>
      <c r="B101" s="125"/>
      <c r="C101" s="99" t="s">
        <v>280</v>
      </c>
      <c r="D101" s="103" t="s">
        <v>281</v>
      </c>
    </row>
    <row r="102" spans="1:4" ht="17.100000000000001" customHeight="1" x14ac:dyDescent="0.25">
      <c r="A102" s="92" t="s">
        <v>282</v>
      </c>
      <c r="B102" s="93" t="s">
        <v>298</v>
      </c>
      <c r="C102" s="96">
        <v>69</v>
      </c>
      <c r="D102" s="100">
        <v>6.2399999999999997E-2</v>
      </c>
    </row>
    <row r="103" spans="1:4" ht="17.100000000000001" customHeight="1" x14ac:dyDescent="0.25">
      <c r="A103" s="92" t="s">
        <v>282</v>
      </c>
      <c r="B103" s="93" t="s">
        <v>299</v>
      </c>
      <c r="C103" s="96">
        <v>1037</v>
      </c>
      <c r="D103" s="100">
        <v>0.93759999999999999</v>
      </c>
    </row>
    <row r="104" spans="1:4" ht="17.100000000000001" customHeight="1" x14ac:dyDescent="0.25">
      <c r="A104" s="92" t="s">
        <v>282</v>
      </c>
      <c r="B104" s="95" t="s">
        <v>287</v>
      </c>
      <c r="C104" s="97">
        <v>1106</v>
      </c>
      <c r="D104" s="101">
        <v>1</v>
      </c>
    </row>
    <row r="105" spans="1:4" ht="12" customHeight="1" x14ac:dyDescent="0.2">
      <c r="C105" s="98"/>
      <c r="D105" s="102"/>
    </row>
    <row r="106" spans="1:4" ht="17.100000000000001" customHeight="1" x14ac:dyDescent="0.25">
      <c r="A106" s="125" t="s">
        <v>342</v>
      </c>
      <c r="B106" s="125"/>
      <c r="C106" s="99" t="s">
        <v>280</v>
      </c>
      <c r="D106" s="103" t="s">
        <v>281</v>
      </c>
    </row>
    <row r="107" spans="1:4" ht="17.100000000000001" customHeight="1" x14ac:dyDescent="0.25">
      <c r="A107" s="92" t="s">
        <v>282</v>
      </c>
      <c r="B107" s="93" t="s">
        <v>84</v>
      </c>
      <c r="C107" s="96">
        <v>13</v>
      </c>
      <c r="D107" s="100">
        <v>1.1299999999999999E-2</v>
      </c>
    </row>
    <row r="108" spans="1:4" ht="17.100000000000001" customHeight="1" x14ac:dyDescent="0.25">
      <c r="A108" s="92" t="s">
        <v>282</v>
      </c>
      <c r="B108" s="93" t="s">
        <v>85</v>
      </c>
      <c r="C108" s="96">
        <v>74</v>
      </c>
      <c r="D108" s="100">
        <v>6.4299999999999996E-2</v>
      </c>
    </row>
    <row r="109" spans="1:4" ht="17.100000000000001" customHeight="1" x14ac:dyDescent="0.25">
      <c r="A109" s="92" t="s">
        <v>282</v>
      </c>
      <c r="B109" s="93" t="s">
        <v>86</v>
      </c>
      <c r="C109" s="96">
        <v>361</v>
      </c>
      <c r="D109" s="100">
        <v>0.31390000000000001</v>
      </c>
    </row>
    <row r="110" spans="1:4" ht="17.100000000000001" customHeight="1" x14ac:dyDescent="0.25">
      <c r="A110" s="92" t="s">
        <v>282</v>
      </c>
      <c r="B110" s="93" t="s">
        <v>87</v>
      </c>
      <c r="C110" s="96">
        <v>225</v>
      </c>
      <c r="D110" s="100">
        <v>0.19570000000000001</v>
      </c>
    </row>
    <row r="111" spans="1:4" ht="17.100000000000001" customHeight="1" x14ac:dyDescent="0.25">
      <c r="A111" s="92" t="s">
        <v>282</v>
      </c>
      <c r="B111" s="93" t="s">
        <v>88</v>
      </c>
      <c r="C111" s="96">
        <v>265</v>
      </c>
      <c r="D111" s="100">
        <v>0.23039999999999999</v>
      </c>
    </row>
    <row r="112" spans="1:4" ht="17.100000000000001" customHeight="1" x14ac:dyDescent="0.25">
      <c r="A112" s="92" t="s">
        <v>282</v>
      </c>
      <c r="B112" s="93" t="s">
        <v>89</v>
      </c>
      <c r="C112" s="96">
        <v>212</v>
      </c>
      <c r="D112" s="100">
        <v>0.18429999999999999</v>
      </c>
    </row>
    <row r="113" spans="1:4" ht="17.100000000000001" customHeight="1" x14ac:dyDescent="0.25">
      <c r="A113" s="92" t="s">
        <v>282</v>
      </c>
      <c r="B113" s="95" t="s">
        <v>287</v>
      </c>
      <c r="C113" s="97">
        <v>1150</v>
      </c>
      <c r="D113" s="101">
        <v>1</v>
      </c>
    </row>
    <row r="114" spans="1:4" ht="12" customHeight="1" x14ac:dyDescent="0.2">
      <c r="C114" s="98"/>
      <c r="D114" s="102"/>
    </row>
    <row r="115" spans="1:4" ht="15.95" customHeight="1" x14ac:dyDescent="0.2">
      <c r="A115" s="90" t="s">
        <v>343</v>
      </c>
    </row>
    <row r="116" spans="1:4" ht="15.95" customHeight="1" x14ac:dyDescent="0.2">
      <c r="A116" s="90" t="s">
        <v>275</v>
      </c>
    </row>
  </sheetData>
  <mergeCells count="15">
    <mergeCell ref="A33:B33"/>
    <mergeCell ref="A1:B1"/>
    <mergeCell ref="A6:B6"/>
    <mergeCell ref="A14:B14"/>
    <mergeCell ref="A19:B19"/>
    <mergeCell ref="A24:B24"/>
    <mergeCell ref="A94:B94"/>
    <mergeCell ref="A101:B101"/>
    <mergeCell ref="A106:B106"/>
    <mergeCell ref="A44:B44"/>
    <mergeCell ref="A54:B54"/>
    <mergeCell ref="A64:B64"/>
    <mergeCell ref="A73:B73"/>
    <mergeCell ref="A81:B81"/>
    <mergeCell ref="A88:B88"/>
  </mergeCells>
  <pageMargins left="0.05" right="0.05" top="0.5" bottom="0.5" header="0" footer="0"/>
  <pageSetup scale="83" fitToHeight="0" orientation="portrait" horizontalDpi="300" verticalDpi="300" r:id="rId1"/>
  <headerFooter>
    <oddHeader>Demographics</oddHeader>
  </headerFooter>
  <rowBreaks count="2" manualBreakCount="2">
    <brk id="56" max="3" man="1"/>
    <brk id="1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22"/>
  <sheetViews>
    <sheetView zoomScaleNormal="100" workbookViewId="0">
      <selection activeCell="A14" sqref="A14:G14"/>
    </sheetView>
  </sheetViews>
  <sheetFormatPr defaultColWidth="11.42578125" defaultRowHeight="12" customHeight="1" x14ac:dyDescent="0.2"/>
  <cols>
    <col min="1" max="1" width="67" style="79" bestFit="1" customWidth="1"/>
    <col min="2" max="9" width="15" style="79" bestFit="1" customWidth="1"/>
    <col min="10" max="16384" width="11.42578125" style="79"/>
  </cols>
  <sheetData>
    <row r="1" spans="1:7" ht="21.95" customHeight="1" x14ac:dyDescent="0.3">
      <c r="A1" s="104" t="s">
        <v>344</v>
      </c>
    </row>
    <row r="2" spans="1:7" ht="18.95" customHeight="1" x14ac:dyDescent="0.2">
      <c r="A2" s="105"/>
      <c r="B2" s="105"/>
      <c r="C2" s="105"/>
      <c r="D2" s="105"/>
      <c r="E2" s="105"/>
      <c r="F2" s="105"/>
      <c r="G2" s="105"/>
    </row>
    <row r="3" spans="1:7" ht="48" customHeight="1" x14ac:dyDescent="0.25">
      <c r="A3" s="127" t="s">
        <v>345</v>
      </c>
      <c r="B3" s="127"/>
      <c r="C3" s="127"/>
      <c r="D3" s="127"/>
      <c r="E3" s="127"/>
      <c r="F3" s="127"/>
      <c r="G3" s="127"/>
    </row>
    <row r="4" spans="1:7" ht="35.1" customHeight="1" x14ac:dyDescent="0.25">
      <c r="A4" s="106"/>
      <c r="B4" s="126" t="s">
        <v>346</v>
      </c>
      <c r="C4" s="126"/>
      <c r="D4" s="126"/>
      <c r="E4" s="128" t="s">
        <v>165</v>
      </c>
      <c r="F4" s="128"/>
      <c r="G4" s="128"/>
    </row>
    <row r="5" spans="1:7" ht="17.100000000000001" customHeight="1" x14ac:dyDescent="0.25">
      <c r="A5" s="105"/>
      <c r="B5" s="107">
        <v>2016</v>
      </c>
      <c r="C5" s="107">
        <v>2015</v>
      </c>
      <c r="D5" s="107">
        <v>2014</v>
      </c>
      <c r="E5" s="107">
        <v>2016</v>
      </c>
      <c r="F5" s="107">
        <v>2015</v>
      </c>
      <c r="G5" s="107">
        <v>2014</v>
      </c>
    </row>
    <row r="6" spans="1:7" ht="17.100000000000001" customHeight="1" x14ac:dyDescent="0.25">
      <c r="A6" s="93" t="s">
        <v>347</v>
      </c>
      <c r="B6" s="94">
        <v>289</v>
      </c>
      <c r="C6" s="94">
        <v>242</v>
      </c>
      <c r="D6" s="94">
        <v>187</v>
      </c>
      <c r="E6" s="116">
        <v>0.25</v>
      </c>
      <c r="F6" s="116">
        <v>0.246</v>
      </c>
      <c r="G6" s="116">
        <v>0.21199999999999999</v>
      </c>
    </row>
    <row r="7" spans="1:7" ht="17.100000000000001" customHeight="1" x14ac:dyDescent="0.25">
      <c r="A7" s="93" t="s">
        <v>348</v>
      </c>
      <c r="B7" s="94">
        <v>425</v>
      </c>
      <c r="C7" s="94">
        <v>369</v>
      </c>
      <c r="D7" s="94">
        <v>318</v>
      </c>
      <c r="E7" s="116">
        <v>0.375</v>
      </c>
      <c r="F7" s="116">
        <v>0.38300000000000001</v>
      </c>
      <c r="G7" s="116">
        <v>0.36299999999999999</v>
      </c>
    </row>
    <row r="8" spans="1:7" ht="17.100000000000001" customHeight="1" x14ac:dyDescent="0.25">
      <c r="A8" s="93" t="s">
        <v>349</v>
      </c>
      <c r="B8" s="94">
        <v>233</v>
      </c>
      <c r="C8" s="94">
        <v>206</v>
      </c>
      <c r="D8" s="94">
        <v>208</v>
      </c>
      <c r="E8" s="116">
        <v>0.20899999999999999</v>
      </c>
      <c r="F8" s="116">
        <v>0.217</v>
      </c>
      <c r="G8" s="116">
        <v>0.24299999999999999</v>
      </c>
    </row>
    <row r="9" spans="1:7" ht="17.100000000000001" customHeight="1" x14ac:dyDescent="0.25">
      <c r="A9" s="93" t="s">
        <v>350</v>
      </c>
      <c r="B9" s="94">
        <v>118</v>
      </c>
      <c r="C9" s="94">
        <v>98</v>
      </c>
      <c r="D9" s="94">
        <v>106</v>
      </c>
      <c r="E9" s="116">
        <v>0.107</v>
      </c>
      <c r="F9" s="116">
        <v>0.105</v>
      </c>
      <c r="G9" s="116">
        <v>0.12</v>
      </c>
    </row>
    <row r="10" spans="1:7" ht="17.100000000000001" customHeight="1" x14ac:dyDescent="0.25">
      <c r="A10" s="108" t="s">
        <v>351</v>
      </c>
      <c r="B10" s="109">
        <v>65</v>
      </c>
      <c r="C10" s="109">
        <v>48</v>
      </c>
      <c r="D10" s="109">
        <v>58</v>
      </c>
      <c r="E10" s="117">
        <v>5.8999999999999997E-2</v>
      </c>
      <c r="F10" s="117">
        <v>4.9000000000000002E-2</v>
      </c>
      <c r="G10" s="117">
        <v>6.2E-2</v>
      </c>
    </row>
    <row r="11" spans="1:7" ht="17.100000000000001" customHeight="1" x14ac:dyDescent="0.25">
      <c r="A11" s="110" t="s">
        <v>287</v>
      </c>
      <c r="B11" s="111">
        <v>1130</v>
      </c>
      <c r="C11" s="111">
        <v>963</v>
      </c>
      <c r="D11" s="111">
        <v>877</v>
      </c>
      <c r="E11" s="118">
        <v>1</v>
      </c>
      <c r="F11" s="118">
        <v>1</v>
      </c>
      <c r="G11" s="118">
        <v>1</v>
      </c>
    </row>
    <row r="13" spans="1:7" ht="18.95" customHeight="1" x14ac:dyDescent="0.2">
      <c r="A13" s="105"/>
      <c r="B13" s="105"/>
      <c r="C13" s="105"/>
      <c r="D13" s="105"/>
      <c r="E13" s="105"/>
      <c r="F13" s="105"/>
      <c r="G13" s="105"/>
    </row>
    <row r="14" spans="1:7" ht="48" customHeight="1" x14ac:dyDescent="0.25">
      <c r="A14" s="127" t="s">
        <v>352</v>
      </c>
      <c r="B14" s="127"/>
      <c r="C14" s="127"/>
      <c r="D14" s="127"/>
      <c r="E14" s="127"/>
      <c r="F14" s="127"/>
      <c r="G14" s="127"/>
    </row>
    <row r="15" spans="1:7" ht="35.1" customHeight="1" x14ac:dyDescent="0.25">
      <c r="A15" s="106"/>
      <c r="B15" s="126" t="s">
        <v>346</v>
      </c>
      <c r="C15" s="126"/>
      <c r="D15" s="126"/>
      <c r="E15" s="128" t="s">
        <v>165</v>
      </c>
      <c r="F15" s="128"/>
      <c r="G15" s="128"/>
    </row>
    <row r="16" spans="1:7" ht="17.100000000000001" customHeight="1" x14ac:dyDescent="0.25">
      <c r="A16" s="105"/>
      <c r="B16" s="107">
        <v>2016</v>
      </c>
      <c r="C16" s="107">
        <v>2015</v>
      </c>
      <c r="D16" s="107">
        <v>2014</v>
      </c>
      <c r="E16" s="107">
        <v>2016</v>
      </c>
      <c r="F16" s="107">
        <v>2015</v>
      </c>
      <c r="G16" s="107">
        <v>2014</v>
      </c>
    </row>
    <row r="17" spans="1:7" ht="17.100000000000001" customHeight="1" x14ac:dyDescent="0.25">
      <c r="A17" s="93" t="s">
        <v>347</v>
      </c>
      <c r="B17" s="94">
        <v>290</v>
      </c>
      <c r="C17" s="94">
        <v>205</v>
      </c>
      <c r="D17" s="94">
        <v>157</v>
      </c>
      <c r="E17" s="116">
        <v>0.249</v>
      </c>
      <c r="F17" s="116">
        <v>0.20799999999999999</v>
      </c>
      <c r="G17" s="116">
        <v>0.18</v>
      </c>
    </row>
    <row r="18" spans="1:7" ht="17.100000000000001" customHeight="1" x14ac:dyDescent="0.25">
      <c r="A18" s="93" t="s">
        <v>348</v>
      </c>
      <c r="B18" s="94">
        <v>397</v>
      </c>
      <c r="C18" s="94">
        <v>354</v>
      </c>
      <c r="D18" s="94">
        <v>319</v>
      </c>
      <c r="E18" s="116">
        <v>0.35099999999999998</v>
      </c>
      <c r="F18" s="116">
        <v>0.36699999999999999</v>
      </c>
      <c r="G18" s="116">
        <v>0.36799999999999999</v>
      </c>
    </row>
    <row r="19" spans="1:7" ht="17.100000000000001" customHeight="1" x14ac:dyDescent="0.25">
      <c r="A19" s="93" t="s">
        <v>349</v>
      </c>
      <c r="B19" s="94">
        <v>233</v>
      </c>
      <c r="C19" s="94">
        <v>210</v>
      </c>
      <c r="D19" s="94">
        <v>190</v>
      </c>
      <c r="E19" s="116">
        <v>0.214</v>
      </c>
      <c r="F19" s="116">
        <v>0.22600000000000001</v>
      </c>
      <c r="G19" s="116">
        <v>0.22</v>
      </c>
    </row>
    <row r="20" spans="1:7" ht="17.100000000000001" customHeight="1" x14ac:dyDescent="0.25">
      <c r="A20" s="93" t="s">
        <v>350</v>
      </c>
      <c r="B20" s="94">
        <v>151</v>
      </c>
      <c r="C20" s="94">
        <v>130</v>
      </c>
      <c r="D20" s="94">
        <v>144</v>
      </c>
      <c r="E20" s="116">
        <v>0.13600000000000001</v>
      </c>
      <c r="F20" s="116">
        <v>0.14099999999999999</v>
      </c>
      <c r="G20" s="116">
        <v>0.16300000000000001</v>
      </c>
    </row>
    <row r="21" spans="1:7" ht="17.100000000000001" customHeight="1" x14ac:dyDescent="0.25">
      <c r="A21" s="108" t="s">
        <v>351</v>
      </c>
      <c r="B21" s="109">
        <v>54</v>
      </c>
      <c r="C21" s="109">
        <v>57</v>
      </c>
      <c r="D21" s="109">
        <v>63</v>
      </c>
      <c r="E21" s="117">
        <v>4.8000000000000001E-2</v>
      </c>
      <c r="F21" s="117">
        <v>5.8000000000000003E-2</v>
      </c>
      <c r="G21" s="117">
        <v>6.8000000000000005E-2</v>
      </c>
    </row>
    <row r="22" spans="1:7" ht="17.100000000000001" customHeight="1" x14ac:dyDescent="0.25">
      <c r="A22" s="110" t="s">
        <v>287</v>
      </c>
      <c r="B22" s="111">
        <v>1125</v>
      </c>
      <c r="C22" s="111">
        <v>956</v>
      </c>
      <c r="D22" s="111">
        <v>873</v>
      </c>
      <c r="E22" s="118">
        <v>1</v>
      </c>
      <c r="F22" s="118">
        <v>1</v>
      </c>
      <c r="G22" s="118">
        <v>1</v>
      </c>
    </row>
    <row r="24" spans="1:7" ht="18.95" customHeight="1" x14ac:dyDescent="0.2">
      <c r="A24" s="105"/>
      <c r="B24" s="105"/>
      <c r="C24" s="105"/>
      <c r="D24" s="105"/>
      <c r="E24" s="105"/>
      <c r="F24" s="105"/>
      <c r="G24" s="105"/>
    </row>
    <row r="25" spans="1:7" ht="48" customHeight="1" x14ac:dyDescent="0.25">
      <c r="A25" s="127" t="s">
        <v>353</v>
      </c>
      <c r="B25" s="127"/>
      <c r="C25" s="127"/>
      <c r="D25" s="127"/>
      <c r="E25" s="127"/>
      <c r="F25" s="127"/>
      <c r="G25" s="127"/>
    </row>
    <row r="26" spans="1:7" ht="35.1" customHeight="1" x14ac:dyDescent="0.25">
      <c r="A26" s="106"/>
      <c r="B26" s="126" t="s">
        <v>346</v>
      </c>
      <c r="C26" s="126"/>
      <c r="D26" s="126"/>
      <c r="E26" s="128" t="s">
        <v>165</v>
      </c>
      <c r="F26" s="128"/>
      <c r="G26" s="128"/>
    </row>
    <row r="27" spans="1:7" ht="17.100000000000001" customHeight="1" x14ac:dyDescent="0.25">
      <c r="A27" s="105"/>
      <c r="B27" s="107">
        <v>2016</v>
      </c>
      <c r="C27" s="107">
        <v>2015</v>
      </c>
      <c r="D27" s="107">
        <v>2014</v>
      </c>
      <c r="E27" s="107">
        <v>2016</v>
      </c>
      <c r="F27" s="107">
        <v>2015</v>
      </c>
      <c r="G27" s="107">
        <v>2014</v>
      </c>
    </row>
    <row r="28" spans="1:7" ht="17.100000000000001" customHeight="1" x14ac:dyDescent="0.25">
      <c r="A28" s="93" t="s">
        <v>347</v>
      </c>
      <c r="B28" s="94">
        <v>278</v>
      </c>
      <c r="C28" s="94">
        <v>224</v>
      </c>
      <c r="D28" s="94">
        <v>169</v>
      </c>
      <c r="E28" s="116">
        <v>0.24</v>
      </c>
      <c r="F28" s="116">
        <v>0.22700000000000001</v>
      </c>
      <c r="G28" s="116">
        <v>0.191</v>
      </c>
    </row>
    <row r="29" spans="1:7" ht="17.100000000000001" customHeight="1" x14ac:dyDescent="0.25">
      <c r="A29" s="93" t="s">
        <v>348</v>
      </c>
      <c r="B29" s="94">
        <v>352</v>
      </c>
      <c r="C29" s="94">
        <v>299</v>
      </c>
      <c r="D29" s="94">
        <v>257</v>
      </c>
      <c r="E29" s="116">
        <v>0.312</v>
      </c>
      <c r="F29" s="116">
        <v>0.309</v>
      </c>
      <c r="G29" s="116">
        <v>0.28799999999999998</v>
      </c>
    </row>
    <row r="30" spans="1:7" ht="17.100000000000001" customHeight="1" x14ac:dyDescent="0.25">
      <c r="A30" s="93" t="s">
        <v>349</v>
      </c>
      <c r="B30" s="94">
        <v>219</v>
      </c>
      <c r="C30" s="94">
        <v>176</v>
      </c>
      <c r="D30" s="94">
        <v>183</v>
      </c>
      <c r="E30" s="116">
        <v>0.19800000000000001</v>
      </c>
      <c r="F30" s="116">
        <v>0.185</v>
      </c>
      <c r="G30" s="116">
        <v>0.218</v>
      </c>
    </row>
    <row r="31" spans="1:7" ht="17.100000000000001" customHeight="1" x14ac:dyDescent="0.25">
      <c r="A31" s="93" t="s">
        <v>350</v>
      </c>
      <c r="B31" s="94">
        <v>205</v>
      </c>
      <c r="C31" s="94">
        <v>201</v>
      </c>
      <c r="D31" s="94">
        <v>182</v>
      </c>
      <c r="E31" s="116">
        <v>0.183</v>
      </c>
      <c r="F31" s="116">
        <v>0.216</v>
      </c>
      <c r="G31" s="116">
        <v>0.20599999999999999</v>
      </c>
    </row>
    <row r="32" spans="1:7" ht="17.100000000000001" customHeight="1" x14ac:dyDescent="0.25">
      <c r="A32" s="108" t="s">
        <v>351</v>
      </c>
      <c r="B32" s="109">
        <v>75</v>
      </c>
      <c r="C32" s="109">
        <v>61</v>
      </c>
      <c r="D32" s="109">
        <v>87</v>
      </c>
      <c r="E32" s="117">
        <v>6.7000000000000004E-2</v>
      </c>
      <c r="F32" s="117">
        <v>6.4000000000000001E-2</v>
      </c>
      <c r="G32" s="117">
        <v>9.8000000000000004E-2</v>
      </c>
    </row>
    <row r="33" spans="1:7" ht="17.100000000000001" customHeight="1" x14ac:dyDescent="0.25">
      <c r="A33" s="110" t="s">
        <v>287</v>
      </c>
      <c r="B33" s="111">
        <v>1129</v>
      </c>
      <c r="C33" s="111">
        <v>961</v>
      </c>
      <c r="D33" s="111">
        <v>878</v>
      </c>
      <c r="E33" s="118">
        <v>1</v>
      </c>
      <c r="F33" s="118">
        <v>1</v>
      </c>
      <c r="G33" s="118">
        <v>1</v>
      </c>
    </row>
    <row r="35" spans="1:7" ht="18.95" customHeight="1" x14ac:dyDescent="0.2">
      <c r="A35" s="105"/>
      <c r="B35" s="105"/>
      <c r="C35" s="105"/>
      <c r="D35" s="105"/>
      <c r="E35" s="105"/>
      <c r="F35" s="105"/>
      <c r="G35" s="105"/>
    </row>
    <row r="36" spans="1:7" ht="48" customHeight="1" x14ac:dyDescent="0.25">
      <c r="A36" s="127" t="s">
        <v>354</v>
      </c>
      <c r="B36" s="127"/>
      <c r="C36" s="127"/>
      <c r="D36" s="127"/>
      <c r="E36" s="127"/>
      <c r="F36" s="127"/>
      <c r="G36" s="127"/>
    </row>
    <row r="37" spans="1:7" ht="35.1" customHeight="1" x14ac:dyDescent="0.25">
      <c r="A37" s="106"/>
      <c r="B37" s="126" t="s">
        <v>346</v>
      </c>
      <c r="C37" s="126"/>
      <c r="D37" s="126"/>
      <c r="E37" s="128" t="s">
        <v>165</v>
      </c>
      <c r="F37" s="128"/>
      <c r="G37" s="128"/>
    </row>
    <row r="38" spans="1:7" ht="17.100000000000001" customHeight="1" x14ac:dyDescent="0.25">
      <c r="A38" s="105"/>
      <c r="B38" s="107">
        <v>2016</v>
      </c>
      <c r="C38" s="107">
        <v>2015</v>
      </c>
      <c r="D38" s="107">
        <v>2014</v>
      </c>
      <c r="E38" s="107">
        <v>2016</v>
      </c>
      <c r="F38" s="107">
        <v>2015</v>
      </c>
      <c r="G38" s="107">
        <v>2014</v>
      </c>
    </row>
    <row r="39" spans="1:7" ht="17.100000000000001" customHeight="1" x14ac:dyDescent="0.25">
      <c r="A39" s="93" t="s">
        <v>347</v>
      </c>
      <c r="B39" s="94">
        <v>316</v>
      </c>
      <c r="C39" s="94">
        <v>243</v>
      </c>
      <c r="D39" s="94">
        <v>208</v>
      </c>
      <c r="E39" s="116">
        <v>0.27200000000000002</v>
      </c>
      <c r="F39" s="116">
        <v>0.249</v>
      </c>
      <c r="G39" s="116">
        <v>0.23</v>
      </c>
    </row>
    <row r="40" spans="1:7" ht="17.100000000000001" customHeight="1" x14ac:dyDescent="0.25">
      <c r="A40" s="93" t="s">
        <v>348</v>
      </c>
      <c r="B40" s="94">
        <v>427</v>
      </c>
      <c r="C40" s="94">
        <v>392</v>
      </c>
      <c r="D40" s="94">
        <v>383</v>
      </c>
      <c r="E40" s="116">
        <v>0.38</v>
      </c>
      <c r="F40" s="116">
        <v>0.40699999999999997</v>
      </c>
      <c r="G40" s="116">
        <v>0.44500000000000001</v>
      </c>
    </row>
    <row r="41" spans="1:7" ht="17.100000000000001" customHeight="1" x14ac:dyDescent="0.25">
      <c r="A41" s="93" t="s">
        <v>349</v>
      </c>
      <c r="B41" s="94">
        <v>211</v>
      </c>
      <c r="C41" s="94">
        <v>188</v>
      </c>
      <c r="D41" s="94">
        <v>160</v>
      </c>
      <c r="E41" s="116">
        <v>0.193</v>
      </c>
      <c r="F41" s="116">
        <v>0.20100000000000001</v>
      </c>
      <c r="G41" s="116">
        <v>0.185</v>
      </c>
    </row>
    <row r="42" spans="1:7" ht="17.100000000000001" customHeight="1" x14ac:dyDescent="0.25">
      <c r="A42" s="93" t="s">
        <v>350</v>
      </c>
      <c r="B42" s="94">
        <v>127</v>
      </c>
      <c r="C42" s="94">
        <v>103</v>
      </c>
      <c r="D42" s="94">
        <v>92</v>
      </c>
      <c r="E42" s="116">
        <v>0.11700000000000001</v>
      </c>
      <c r="F42" s="116">
        <v>0.107</v>
      </c>
      <c r="G42" s="116">
        <v>0.105</v>
      </c>
    </row>
    <row r="43" spans="1:7" ht="17.100000000000001" customHeight="1" x14ac:dyDescent="0.25">
      <c r="A43" s="108" t="s">
        <v>351</v>
      </c>
      <c r="B43" s="109">
        <v>42</v>
      </c>
      <c r="C43" s="109">
        <v>35</v>
      </c>
      <c r="D43" s="109">
        <v>32</v>
      </c>
      <c r="E43" s="117">
        <v>3.7999999999999999E-2</v>
      </c>
      <c r="F43" s="117">
        <v>3.5999999999999997E-2</v>
      </c>
      <c r="G43" s="117">
        <v>3.5000000000000003E-2</v>
      </c>
    </row>
    <row r="44" spans="1:7" ht="17.100000000000001" customHeight="1" x14ac:dyDescent="0.25">
      <c r="A44" s="110" t="s">
        <v>287</v>
      </c>
      <c r="B44" s="111">
        <v>1123</v>
      </c>
      <c r="C44" s="111">
        <v>961</v>
      </c>
      <c r="D44" s="111">
        <v>875</v>
      </c>
      <c r="E44" s="118">
        <v>1</v>
      </c>
      <c r="F44" s="118">
        <v>1</v>
      </c>
      <c r="G44" s="118">
        <v>1</v>
      </c>
    </row>
    <row r="46" spans="1:7" ht="18.95" customHeight="1" x14ac:dyDescent="0.2">
      <c r="A46" s="105"/>
      <c r="B46" s="105"/>
      <c r="C46" s="105"/>
      <c r="D46" s="105"/>
      <c r="E46" s="105"/>
      <c r="F46" s="105"/>
      <c r="G46" s="105"/>
    </row>
    <row r="47" spans="1:7" ht="48" customHeight="1" x14ac:dyDescent="0.25">
      <c r="A47" s="127" t="s">
        <v>355</v>
      </c>
      <c r="B47" s="127"/>
      <c r="C47" s="127"/>
      <c r="D47" s="127"/>
      <c r="E47" s="127"/>
      <c r="F47" s="127"/>
      <c r="G47" s="127"/>
    </row>
    <row r="48" spans="1:7" ht="35.1" customHeight="1" x14ac:dyDescent="0.25">
      <c r="A48" s="106"/>
      <c r="B48" s="126" t="s">
        <v>346</v>
      </c>
      <c r="C48" s="126"/>
      <c r="D48" s="126"/>
      <c r="E48" s="128" t="s">
        <v>165</v>
      </c>
      <c r="F48" s="128"/>
      <c r="G48" s="128"/>
    </row>
    <row r="49" spans="1:7" ht="17.100000000000001" customHeight="1" x14ac:dyDescent="0.25">
      <c r="A49" s="105"/>
      <c r="B49" s="107">
        <v>2016</v>
      </c>
      <c r="C49" s="107">
        <v>2015</v>
      </c>
      <c r="D49" s="107">
        <v>2014</v>
      </c>
      <c r="E49" s="107">
        <v>2016</v>
      </c>
      <c r="F49" s="107">
        <v>2015</v>
      </c>
      <c r="G49" s="107">
        <v>2014</v>
      </c>
    </row>
    <row r="50" spans="1:7" ht="17.100000000000001" customHeight="1" x14ac:dyDescent="0.25">
      <c r="A50" s="93" t="s">
        <v>347</v>
      </c>
      <c r="B50" s="94">
        <v>579</v>
      </c>
      <c r="C50" s="94">
        <v>504</v>
      </c>
      <c r="D50" s="94">
        <v>459</v>
      </c>
      <c r="E50" s="116">
        <v>0.51</v>
      </c>
      <c r="F50" s="116">
        <v>0.51800000000000002</v>
      </c>
      <c r="G50" s="116">
        <v>0.52200000000000002</v>
      </c>
    </row>
    <row r="51" spans="1:7" ht="17.100000000000001" customHeight="1" x14ac:dyDescent="0.25">
      <c r="A51" s="93" t="s">
        <v>348</v>
      </c>
      <c r="B51" s="94">
        <v>412</v>
      </c>
      <c r="C51" s="94">
        <v>350</v>
      </c>
      <c r="D51" s="94">
        <v>292</v>
      </c>
      <c r="E51" s="116">
        <v>0.37</v>
      </c>
      <c r="F51" s="116">
        <v>0.36499999999999999</v>
      </c>
      <c r="G51" s="116">
        <v>0.33700000000000002</v>
      </c>
    </row>
    <row r="52" spans="1:7" ht="17.100000000000001" customHeight="1" x14ac:dyDescent="0.25">
      <c r="A52" s="93" t="s">
        <v>349</v>
      </c>
      <c r="B52" s="94">
        <v>75</v>
      </c>
      <c r="C52" s="94">
        <v>70</v>
      </c>
      <c r="D52" s="94">
        <v>68</v>
      </c>
      <c r="E52" s="116">
        <v>6.7000000000000004E-2</v>
      </c>
      <c r="F52" s="116">
        <v>7.3999999999999996E-2</v>
      </c>
      <c r="G52" s="116">
        <v>7.4999999999999997E-2</v>
      </c>
    </row>
    <row r="53" spans="1:7" ht="17.100000000000001" customHeight="1" x14ac:dyDescent="0.25">
      <c r="A53" s="93" t="s">
        <v>350</v>
      </c>
      <c r="B53" s="94">
        <v>34</v>
      </c>
      <c r="C53" s="94">
        <v>27</v>
      </c>
      <c r="D53" s="94">
        <v>42</v>
      </c>
      <c r="E53" s="116">
        <v>2.9000000000000001E-2</v>
      </c>
      <c r="F53" s="116">
        <v>2.9000000000000001E-2</v>
      </c>
      <c r="G53" s="116">
        <v>4.8000000000000001E-2</v>
      </c>
    </row>
    <row r="54" spans="1:7" ht="17.100000000000001" customHeight="1" x14ac:dyDescent="0.25">
      <c r="A54" s="108" t="s">
        <v>351</v>
      </c>
      <c r="B54" s="109">
        <v>25</v>
      </c>
      <c r="C54" s="109">
        <v>13</v>
      </c>
      <c r="D54" s="109">
        <v>17</v>
      </c>
      <c r="E54" s="117">
        <v>2.3E-2</v>
      </c>
      <c r="F54" s="117">
        <v>1.2999999999999999E-2</v>
      </c>
      <c r="G54" s="117">
        <v>1.7000000000000001E-2</v>
      </c>
    </row>
    <row r="55" spans="1:7" ht="17.100000000000001" customHeight="1" x14ac:dyDescent="0.25">
      <c r="A55" s="110" t="s">
        <v>287</v>
      </c>
      <c r="B55" s="111">
        <v>1125</v>
      </c>
      <c r="C55" s="111">
        <v>964</v>
      </c>
      <c r="D55" s="111">
        <v>878</v>
      </c>
      <c r="E55" s="118">
        <v>1</v>
      </c>
      <c r="F55" s="118">
        <v>1</v>
      </c>
      <c r="G55" s="118">
        <v>1</v>
      </c>
    </row>
    <row r="57" spans="1:7" ht="18.95" customHeight="1" x14ac:dyDescent="0.2">
      <c r="A57" s="105"/>
      <c r="B57" s="105"/>
      <c r="C57" s="105"/>
      <c r="D57" s="105"/>
      <c r="E57" s="105"/>
      <c r="F57" s="105"/>
      <c r="G57" s="105"/>
    </row>
    <row r="58" spans="1:7" ht="48" customHeight="1" x14ac:dyDescent="0.25">
      <c r="A58" s="127" t="s">
        <v>356</v>
      </c>
      <c r="B58" s="127"/>
      <c r="C58" s="127"/>
      <c r="D58" s="127"/>
      <c r="E58" s="127"/>
      <c r="F58" s="127"/>
      <c r="G58" s="127"/>
    </row>
    <row r="59" spans="1:7" ht="35.1" customHeight="1" x14ac:dyDescent="0.25">
      <c r="A59" s="106"/>
      <c r="B59" s="126" t="s">
        <v>346</v>
      </c>
      <c r="C59" s="126"/>
      <c r="D59" s="126"/>
      <c r="E59" s="128" t="s">
        <v>165</v>
      </c>
      <c r="F59" s="128"/>
      <c r="G59" s="128"/>
    </row>
    <row r="60" spans="1:7" ht="17.100000000000001" customHeight="1" x14ac:dyDescent="0.25">
      <c r="A60" s="105"/>
      <c r="B60" s="107">
        <v>2016</v>
      </c>
      <c r="C60" s="107">
        <v>2015</v>
      </c>
      <c r="D60" s="107">
        <v>2014</v>
      </c>
      <c r="E60" s="107">
        <v>2016</v>
      </c>
      <c r="F60" s="107">
        <v>2015</v>
      </c>
      <c r="G60" s="107">
        <v>2014</v>
      </c>
    </row>
    <row r="61" spans="1:7" ht="17.100000000000001" customHeight="1" x14ac:dyDescent="0.25">
      <c r="A61" s="93" t="s">
        <v>347</v>
      </c>
      <c r="B61" s="94">
        <v>222</v>
      </c>
      <c r="C61" s="94">
        <v>193</v>
      </c>
      <c r="D61" s="94">
        <v>172</v>
      </c>
      <c r="E61" s="116">
        <v>0.19</v>
      </c>
      <c r="F61" s="116">
        <v>0.19700000000000001</v>
      </c>
      <c r="G61" s="116">
        <v>0.189</v>
      </c>
    </row>
    <row r="62" spans="1:7" ht="17.100000000000001" customHeight="1" x14ac:dyDescent="0.25">
      <c r="A62" s="93" t="s">
        <v>348</v>
      </c>
      <c r="B62" s="94">
        <v>288</v>
      </c>
      <c r="C62" s="94">
        <v>281</v>
      </c>
      <c r="D62" s="94">
        <v>257</v>
      </c>
      <c r="E62" s="116">
        <v>0.253</v>
      </c>
      <c r="F62" s="116">
        <v>0.29199999999999998</v>
      </c>
      <c r="G62" s="116">
        <v>0.29499999999999998</v>
      </c>
    </row>
    <row r="63" spans="1:7" ht="17.100000000000001" customHeight="1" x14ac:dyDescent="0.25">
      <c r="A63" s="93" t="s">
        <v>349</v>
      </c>
      <c r="B63" s="94">
        <v>289</v>
      </c>
      <c r="C63" s="94">
        <v>235</v>
      </c>
      <c r="D63" s="94">
        <v>233</v>
      </c>
      <c r="E63" s="116">
        <v>0.25800000000000001</v>
      </c>
      <c r="F63" s="116">
        <v>0.25</v>
      </c>
      <c r="G63" s="116">
        <v>0.26600000000000001</v>
      </c>
    </row>
    <row r="64" spans="1:7" ht="17.100000000000001" customHeight="1" x14ac:dyDescent="0.25">
      <c r="A64" s="93" t="s">
        <v>350</v>
      </c>
      <c r="B64" s="94">
        <v>246</v>
      </c>
      <c r="C64" s="94">
        <v>204</v>
      </c>
      <c r="D64" s="94">
        <v>178</v>
      </c>
      <c r="E64" s="116">
        <v>0.219</v>
      </c>
      <c r="F64" s="116">
        <v>0.21199999999999999</v>
      </c>
      <c r="G64" s="116">
        <v>0.21099999999999999</v>
      </c>
    </row>
    <row r="65" spans="1:9" ht="17.100000000000001" customHeight="1" x14ac:dyDescent="0.25">
      <c r="A65" s="108" t="s">
        <v>351</v>
      </c>
      <c r="B65" s="109">
        <v>89</v>
      </c>
      <c r="C65" s="109">
        <v>48</v>
      </c>
      <c r="D65" s="109">
        <v>32</v>
      </c>
      <c r="E65" s="117">
        <v>0.08</v>
      </c>
      <c r="F65" s="117">
        <v>4.9000000000000002E-2</v>
      </c>
      <c r="G65" s="117">
        <v>3.9E-2</v>
      </c>
    </row>
    <row r="66" spans="1:9" ht="17.100000000000001" customHeight="1" x14ac:dyDescent="0.25">
      <c r="A66" s="110" t="s">
        <v>287</v>
      </c>
      <c r="B66" s="111">
        <v>1134</v>
      </c>
      <c r="C66" s="111">
        <v>961</v>
      </c>
      <c r="D66" s="111">
        <v>872</v>
      </c>
      <c r="E66" s="118">
        <v>1</v>
      </c>
      <c r="F66" s="118">
        <v>1</v>
      </c>
      <c r="G66" s="118">
        <v>1</v>
      </c>
    </row>
    <row r="68" spans="1:9" ht="18.95" customHeight="1" x14ac:dyDescent="0.2">
      <c r="A68" s="105"/>
      <c r="B68" s="105"/>
      <c r="C68" s="105"/>
      <c r="D68" s="105"/>
      <c r="E68" s="105"/>
      <c r="F68" s="105"/>
      <c r="G68" s="105"/>
    </row>
    <row r="69" spans="1:9" ht="48" customHeight="1" x14ac:dyDescent="0.25">
      <c r="A69" s="127" t="s">
        <v>357</v>
      </c>
      <c r="B69" s="127"/>
      <c r="C69" s="127"/>
      <c r="D69" s="127"/>
      <c r="E69" s="127"/>
      <c r="F69" s="127"/>
      <c r="G69" s="127"/>
    </row>
    <row r="70" spans="1:9" ht="35.1" customHeight="1" x14ac:dyDescent="0.25">
      <c r="A70" s="106"/>
      <c r="B70" s="126" t="s">
        <v>346</v>
      </c>
      <c r="C70" s="126"/>
      <c r="D70" s="126"/>
      <c r="E70" s="128" t="s">
        <v>165</v>
      </c>
      <c r="F70" s="128"/>
      <c r="G70" s="128"/>
    </row>
    <row r="71" spans="1:9" ht="17.100000000000001" customHeight="1" x14ac:dyDescent="0.25">
      <c r="A71" s="105"/>
      <c r="B71" s="107">
        <v>2016</v>
      </c>
      <c r="C71" s="107">
        <v>2015</v>
      </c>
      <c r="D71" s="107">
        <v>2014</v>
      </c>
      <c r="E71" s="107">
        <v>2016</v>
      </c>
      <c r="F71" s="107">
        <v>2015</v>
      </c>
      <c r="G71" s="107">
        <v>2014</v>
      </c>
    </row>
    <row r="72" spans="1:9" ht="17.100000000000001" customHeight="1" x14ac:dyDescent="0.25">
      <c r="A72" s="93" t="s">
        <v>298</v>
      </c>
      <c r="B72" s="94">
        <v>144</v>
      </c>
      <c r="C72" s="94">
        <v>140</v>
      </c>
      <c r="D72" s="94">
        <v>141</v>
      </c>
      <c r="E72" s="116">
        <v>0.125</v>
      </c>
      <c r="F72" s="116">
        <v>0.14199999999999999</v>
      </c>
      <c r="G72" s="116">
        <v>0.16200000000000001</v>
      </c>
    </row>
    <row r="73" spans="1:9" ht="17.100000000000001" customHeight="1" x14ac:dyDescent="0.25">
      <c r="A73" s="93" t="s">
        <v>299</v>
      </c>
      <c r="B73" s="94">
        <v>934</v>
      </c>
      <c r="C73" s="94">
        <v>778</v>
      </c>
      <c r="D73" s="94">
        <v>703</v>
      </c>
      <c r="E73" s="116">
        <v>0.83699999999999997</v>
      </c>
      <c r="F73" s="116">
        <v>0.81299999999999994</v>
      </c>
      <c r="G73" s="116">
        <v>0.80300000000000005</v>
      </c>
    </row>
    <row r="74" spans="1:9" ht="17.100000000000001" customHeight="1" x14ac:dyDescent="0.25">
      <c r="A74" s="108" t="s">
        <v>358</v>
      </c>
      <c r="B74" s="109">
        <v>42</v>
      </c>
      <c r="C74" s="109">
        <v>41</v>
      </c>
      <c r="D74" s="109">
        <v>30</v>
      </c>
      <c r="E74" s="117">
        <v>3.6999999999999998E-2</v>
      </c>
      <c r="F74" s="117">
        <v>4.3999999999999997E-2</v>
      </c>
      <c r="G74" s="117">
        <v>3.5000000000000003E-2</v>
      </c>
    </row>
    <row r="75" spans="1:9" ht="17.100000000000001" customHeight="1" x14ac:dyDescent="0.25">
      <c r="A75" s="110" t="s">
        <v>287</v>
      </c>
      <c r="B75" s="111">
        <v>1120</v>
      </c>
      <c r="C75" s="111">
        <v>959</v>
      </c>
      <c r="D75" s="111">
        <v>874</v>
      </c>
      <c r="E75" s="118">
        <v>1</v>
      </c>
      <c r="F75" s="118">
        <v>1</v>
      </c>
      <c r="G75" s="118">
        <v>1</v>
      </c>
    </row>
    <row r="77" spans="1:9" ht="18.95" customHeight="1" x14ac:dyDescent="0.2">
      <c r="A77" s="105"/>
      <c r="B77" s="105"/>
      <c r="C77" s="105"/>
      <c r="D77" s="105"/>
      <c r="E77" s="105"/>
      <c r="F77" s="105"/>
      <c r="G77" s="105"/>
      <c r="H77" s="105"/>
      <c r="I77" s="105"/>
    </row>
    <row r="78" spans="1:9" ht="48" customHeight="1" x14ac:dyDescent="0.25">
      <c r="A78" s="127" t="s">
        <v>359</v>
      </c>
      <c r="B78" s="127"/>
      <c r="C78" s="127"/>
      <c r="D78" s="127"/>
      <c r="E78" s="127"/>
      <c r="F78" s="127"/>
      <c r="G78" s="127"/>
      <c r="H78" s="127"/>
      <c r="I78" s="127"/>
    </row>
    <row r="79" spans="1:9" ht="35.1" customHeight="1" x14ac:dyDescent="0.25">
      <c r="A79" s="106"/>
      <c r="B79" s="126" t="s">
        <v>346</v>
      </c>
      <c r="C79" s="126"/>
      <c r="D79" s="126"/>
      <c r="E79" s="126"/>
      <c r="F79" s="128" t="s">
        <v>165</v>
      </c>
      <c r="G79" s="128"/>
      <c r="H79" s="128"/>
      <c r="I79" s="128"/>
    </row>
    <row r="80" spans="1:9" ht="17.100000000000001" customHeight="1" x14ac:dyDescent="0.25">
      <c r="A80" s="105"/>
      <c r="B80" s="107">
        <v>2016</v>
      </c>
      <c r="C80" s="107">
        <v>2015</v>
      </c>
      <c r="D80" s="107">
        <v>2014</v>
      </c>
      <c r="E80" s="107">
        <v>2013</v>
      </c>
      <c r="F80" s="107">
        <v>2016</v>
      </c>
      <c r="G80" s="107">
        <v>2015</v>
      </c>
      <c r="H80" s="107">
        <v>2014</v>
      </c>
      <c r="I80" s="107">
        <v>2013</v>
      </c>
    </row>
    <row r="81" spans="1:9" ht="17.100000000000001" customHeight="1" x14ac:dyDescent="0.25">
      <c r="A81" s="93" t="s">
        <v>298</v>
      </c>
      <c r="B81" s="94">
        <v>274</v>
      </c>
      <c r="C81" s="94">
        <v>229</v>
      </c>
      <c r="D81" s="94">
        <v>194</v>
      </c>
      <c r="E81" s="94">
        <v>179</v>
      </c>
      <c r="F81" s="116">
        <v>0.24299999999999999</v>
      </c>
      <c r="G81" s="116">
        <v>0.22500000000000001</v>
      </c>
      <c r="H81" s="116">
        <v>0.21099999999999999</v>
      </c>
      <c r="I81" s="116">
        <v>0.20100000000000001</v>
      </c>
    </row>
    <row r="82" spans="1:9" ht="17.100000000000001" customHeight="1" x14ac:dyDescent="0.25">
      <c r="A82" s="108" t="s">
        <v>299</v>
      </c>
      <c r="B82" s="109">
        <v>845</v>
      </c>
      <c r="C82" s="109">
        <v>733</v>
      </c>
      <c r="D82" s="109">
        <v>679</v>
      </c>
      <c r="E82" s="109">
        <v>683</v>
      </c>
      <c r="F82" s="117">
        <v>0.75700000000000001</v>
      </c>
      <c r="G82" s="117">
        <v>0.77500000000000002</v>
      </c>
      <c r="H82" s="117">
        <v>0.78900000000000003</v>
      </c>
      <c r="I82" s="117">
        <v>0.79900000000000004</v>
      </c>
    </row>
    <row r="83" spans="1:9" ht="17.100000000000001" customHeight="1" x14ac:dyDescent="0.25">
      <c r="A83" s="110" t="s">
        <v>287</v>
      </c>
      <c r="B83" s="111">
        <v>1119</v>
      </c>
      <c r="C83" s="111">
        <v>962</v>
      </c>
      <c r="D83" s="111">
        <v>873</v>
      </c>
      <c r="E83" s="111">
        <v>862</v>
      </c>
      <c r="F83" s="118">
        <v>1</v>
      </c>
      <c r="G83" s="118">
        <v>1</v>
      </c>
      <c r="H83" s="118">
        <v>1</v>
      </c>
      <c r="I83" s="118">
        <v>1</v>
      </c>
    </row>
    <row r="85" spans="1:9" ht="18.95" customHeight="1" x14ac:dyDescent="0.2">
      <c r="A85" s="105"/>
      <c r="B85" s="105"/>
      <c r="C85" s="105"/>
    </row>
    <row r="86" spans="1:9" ht="48" customHeight="1" x14ac:dyDescent="0.25">
      <c r="A86" s="127" t="s">
        <v>360</v>
      </c>
      <c r="B86" s="127"/>
      <c r="C86" s="127"/>
    </row>
    <row r="87" spans="1:9" ht="35.1" customHeight="1" x14ac:dyDescent="0.25">
      <c r="A87" s="106"/>
      <c r="B87" s="112" t="s">
        <v>346</v>
      </c>
      <c r="C87" s="113" t="s">
        <v>165</v>
      </c>
    </row>
    <row r="88" spans="1:9" ht="17.100000000000001" customHeight="1" x14ac:dyDescent="0.25">
      <c r="A88" s="105"/>
      <c r="B88" s="107">
        <v>2016</v>
      </c>
      <c r="C88" s="107">
        <v>2016</v>
      </c>
    </row>
    <row r="89" spans="1:9" ht="17.100000000000001" customHeight="1" x14ac:dyDescent="0.25">
      <c r="A89" s="93" t="s">
        <v>361</v>
      </c>
      <c r="B89" s="94">
        <v>256</v>
      </c>
      <c r="C89" s="116">
        <v>0.22700000000000001</v>
      </c>
    </row>
    <row r="90" spans="1:9" ht="17.100000000000001" customHeight="1" x14ac:dyDescent="0.25">
      <c r="A90" s="93" t="s">
        <v>362</v>
      </c>
      <c r="B90" s="94">
        <v>573</v>
      </c>
      <c r="C90" s="116">
        <v>0.51300000000000001</v>
      </c>
    </row>
    <row r="91" spans="1:9" ht="17.100000000000001" customHeight="1" x14ac:dyDescent="0.25">
      <c r="A91" s="108" t="s">
        <v>363</v>
      </c>
      <c r="B91" s="109">
        <v>287</v>
      </c>
      <c r="C91" s="117">
        <v>0.26</v>
      </c>
    </row>
    <row r="92" spans="1:9" ht="17.100000000000001" customHeight="1" x14ac:dyDescent="0.25">
      <c r="A92" s="110" t="s">
        <v>287</v>
      </c>
      <c r="B92" s="111">
        <v>1116</v>
      </c>
      <c r="C92" s="118">
        <v>1</v>
      </c>
    </row>
    <row r="94" spans="1:9" ht="21.95" customHeight="1" x14ac:dyDescent="0.3">
      <c r="A94" s="104" t="s">
        <v>364</v>
      </c>
    </row>
    <row r="95" spans="1:9" ht="18.95" customHeight="1" x14ac:dyDescent="0.2">
      <c r="A95" s="105"/>
      <c r="B95" s="105"/>
      <c r="C95" s="105"/>
      <c r="D95" s="105"/>
      <c r="E95" s="105"/>
      <c r="F95" s="105"/>
      <c r="G95" s="105"/>
      <c r="H95" s="105"/>
      <c r="I95" s="105"/>
    </row>
    <row r="96" spans="1:9" ht="48" customHeight="1" x14ac:dyDescent="0.25">
      <c r="A96" s="127" t="s">
        <v>365</v>
      </c>
      <c r="B96" s="127"/>
      <c r="C96" s="127"/>
      <c r="D96" s="127"/>
      <c r="E96" s="127"/>
      <c r="F96" s="127"/>
      <c r="G96" s="127"/>
      <c r="H96" s="127"/>
      <c r="I96" s="127"/>
    </row>
    <row r="97" spans="1:9" ht="35.1" customHeight="1" x14ac:dyDescent="0.2">
      <c r="A97" s="106"/>
      <c r="B97" s="126" t="s">
        <v>346</v>
      </c>
      <c r="C97" s="126"/>
      <c r="D97" s="126"/>
      <c r="E97" s="126"/>
      <c r="F97" s="126" t="s">
        <v>366</v>
      </c>
      <c r="G97" s="126"/>
      <c r="H97" s="126"/>
      <c r="I97" s="126"/>
    </row>
    <row r="98" spans="1:9" ht="17.100000000000001" customHeight="1" x14ac:dyDescent="0.25">
      <c r="A98" s="105"/>
      <c r="B98" s="107">
        <v>2016</v>
      </c>
      <c r="C98" s="107">
        <v>2015</v>
      </c>
      <c r="D98" s="107">
        <v>2014</v>
      </c>
      <c r="E98" s="107">
        <v>2013</v>
      </c>
      <c r="F98" s="107">
        <v>2016</v>
      </c>
      <c r="G98" s="107">
        <v>2015</v>
      </c>
      <c r="H98" s="107">
        <v>2014</v>
      </c>
      <c r="I98" s="107">
        <v>2013</v>
      </c>
    </row>
    <row r="99" spans="1:9" ht="17.100000000000001" customHeight="1" x14ac:dyDescent="0.25">
      <c r="A99" s="93" t="s">
        <v>298</v>
      </c>
      <c r="B99" s="94">
        <v>350</v>
      </c>
      <c r="C99" s="94">
        <v>317</v>
      </c>
      <c r="D99" s="94">
        <v>280</v>
      </c>
      <c r="E99" s="94">
        <v>285</v>
      </c>
      <c r="F99" s="116">
        <v>0.313</v>
      </c>
      <c r="G99" s="116">
        <v>0.33100000000000002</v>
      </c>
      <c r="H99" s="116">
        <v>0.32400000000000001</v>
      </c>
      <c r="I99" s="116">
        <v>0.33300000000000002</v>
      </c>
    </row>
    <row r="100" spans="1:9" ht="17.100000000000001" customHeight="1" x14ac:dyDescent="0.25">
      <c r="A100" s="93" t="s">
        <v>299</v>
      </c>
      <c r="B100" s="94">
        <v>569</v>
      </c>
      <c r="C100" s="94">
        <v>456</v>
      </c>
      <c r="D100" s="94">
        <v>392</v>
      </c>
      <c r="E100" s="94">
        <v>370</v>
      </c>
      <c r="F100" s="116">
        <v>0.50900000000000001</v>
      </c>
      <c r="G100" s="116">
        <v>0.47499999999999998</v>
      </c>
      <c r="H100" s="116">
        <v>0.45400000000000001</v>
      </c>
      <c r="I100" s="116">
        <v>0.432</v>
      </c>
    </row>
    <row r="101" spans="1:9" ht="17.100000000000001" customHeight="1" x14ac:dyDescent="0.25">
      <c r="A101" s="108" t="s">
        <v>358</v>
      </c>
      <c r="B101" s="109">
        <v>198</v>
      </c>
      <c r="C101" s="109">
        <v>186</v>
      </c>
      <c r="D101" s="109">
        <v>192</v>
      </c>
      <c r="E101" s="109">
        <v>201</v>
      </c>
      <c r="F101" s="117">
        <v>0.17699999999999999</v>
      </c>
      <c r="G101" s="117">
        <v>0.19400000000000001</v>
      </c>
      <c r="H101" s="117">
        <v>0.222</v>
      </c>
      <c r="I101" s="117">
        <v>0.23499999999999999</v>
      </c>
    </row>
    <row r="102" spans="1:9" ht="17.100000000000001" customHeight="1" x14ac:dyDescent="0.25">
      <c r="A102" s="110" t="s">
        <v>287</v>
      </c>
      <c r="B102" s="111">
        <v>1117</v>
      </c>
      <c r="C102" s="111">
        <v>959</v>
      </c>
      <c r="D102" s="111">
        <v>864</v>
      </c>
      <c r="E102" s="111">
        <v>856</v>
      </c>
      <c r="F102" s="118">
        <v>1</v>
      </c>
      <c r="G102" s="118">
        <v>1</v>
      </c>
      <c r="H102" s="118">
        <v>1</v>
      </c>
      <c r="I102" s="118">
        <v>1</v>
      </c>
    </row>
    <row r="104" spans="1:9" ht="21.95" customHeight="1" x14ac:dyDescent="0.3">
      <c r="A104" s="104" t="s">
        <v>367</v>
      </c>
    </row>
    <row r="105" spans="1:9" ht="18.95" customHeight="1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</row>
    <row r="106" spans="1:9" ht="48" customHeight="1" x14ac:dyDescent="0.25">
      <c r="A106" s="127" t="s">
        <v>368</v>
      </c>
      <c r="B106" s="127"/>
      <c r="C106" s="127"/>
      <c r="D106" s="127"/>
      <c r="E106" s="127"/>
      <c r="F106" s="127"/>
      <c r="G106" s="127"/>
      <c r="H106" s="127"/>
      <c r="I106" s="127"/>
    </row>
    <row r="107" spans="1:9" ht="35.1" customHeight="1" x14ac:dyDescent="0.2">
      <c r="A107" s="106"/>
      <c r="B107" s="126" t="s">
        <v>346</v>
      </c>
      <c r="C107" s="126"/>
      <c r="D107" s="126"/>
      <c r="E107" s="126"/>
      <c r="F107" s="126" t="s">
        <v>366</v>
      </c>
      <c r="G107" s="126"/>
      <c r="H107" s="126"/>
      <c r="I107" s="126"/>
    </row>
    <row r="108" spans="1:9" ht="17.100000000000001" customHeight="1" x14ac:dyDescent="0.25">
      <c r="A108" s="105"/>
      <c r="B108" s="107">
        <v>2016</v>
      </c>
      <c r="C108" s="107">
        <v>2015</v>
      </c>
      <c r="D108" s="107">
        <v>2014</v>
      </c>
      <c r="E108" s="107">
        <v>2013</v>
      </c>
      <c r="F108" s="107">
        <v>2016</v>
      </c>
      <c r="G108" s="107">
        <v>2015</v>
      </c>
      <c r="H108" s="107">
        <v>2014</v>
      </c>
      <c r="I108" s="107">
        <v>2013</v>
      </c>
    </row>
    <row r="109" spans="1:9" ht="17.100000000000001" customHeight="1" x14ac:dyDescent="0.25">
      <c r="A109" s="93" t="s">
        <v>369</v>
      </c>
      <c r="B109" s="94">
        <v>52</v>
      </c>
      <c r="C109" s="94">
        <v>43</v>
      </c>
      <c r="D109" s="94">
        <v>50</v>
      </c>
      <c r="E109" s="94">
        <v>44</v>
      </c>
      <c r="F109" s="116">
        <v>4.7E-2</v>
      </c>
      <c r="G109" s="116">
        <v>4.4999999999999998E-2</v>
      </c>
      <c r="H109" s="116">
        <v>5.8000000000000003E-2</v>
      </c>
      <c r="I109" s="116">
        <v>5.1999999999999998E-2</v>
      </c>
    </row>
    <row r="110" spans="1:9" ht="17.100000000000001" customHeight="1" x14ac:dyDescent="0.25">
      <c r="A110" s="93" t="s">
        <v>370</v>
      </c>
      <c r="B110" s="94">
        <v>94</v>
      </c>
      <c r="C110" s="94">
        <v>78</v>
      </c>
      <c r="D110" s="94">
        <v>82</v>
      </c>
      <c r="E110" s="94">
        <v>93</v>
      </c>
      <c r="F110" s="116">
        <v>8.4000000000000005E-2</v>
      </c>
      <c r="G110" s="116">
        <v>8.2000000000000003E-2</v>
      </c>
      <c r="H110" s="116">
        <v>9.5000000000000001E-2</v>
      </c>
      <c r="I110" s="116">
        <v>0.109</v>
      </c>
    </row>
    <row r="111" spans="1:9" ht="17.100000000000001" customHeight="1" x14ac:dyDescent="0.25">
      <c r="A111" s="93" t="s">
        <v>371</v>
      </c>
      <c r="B111" s="94">
        <v>31</v>
      </c>
      <c r="C111" s="94">
        <v>23</v>
      </c>
      <c r="D111" s="94">
        <v>21</v>
      </c>
      <c r="E111" s="94">
        <v>27</v>
      </c>
      <c r="F111" s="116">
        <v>2.8000000000000001E-2</v>
      </c>
      <c r="G111" s="116">
        <v>2.4E-2</v>
      </c>
      <c r="H111" s="116">
        <v>2.4E-2</v>
      </c>
      <c r="I111" s="116">
        <v>3.2000000000000001E-2</v>
      </c>
    </row>
    <row r="112" spans="1:9" ht="17.100000000000001" customHeight="1" x14ac:dyDescent="0.25">
      <c r="A112" s="93" t="s">
        <v>372</v>
      </c>
      <c r="B112" s="94">
        <v>198</v>
      </c>
      <c r="C112" s="94">
        <v>180</v>
      </c>
      <c r="D112" s="94">
        <v>140</v>
      </c>
      <c r="E112" s="94">
        <v>139</v>
      </c>
      <c r="F112" s="116">
        <v>0.17799999999999999</v>
      </c>
      <c r="G112" s="116">
        <v>0.189</v>
      </c>
      <c r="H112" s="116">
        <v>0.161</v>
      </c>
      <c r="I112" s="116">
        <v>0.16300000000000001</v>
      </c>
    </row>
    <row r="113" spans="1:9" ht="17.100000000000001" customHeight="1" x14ac:dyDescent="0.25">
      <c r="A113" s="93" t="s">
        <v>373</v>
      </c>
      <c r="B113" s="94">
        <v>106</v>
      </c>
      <c r="C113" s="94">
        <v>101</v>
      </c>
      <c r="D113" s="94">
        <v>102</v>
      </c>
      <c r="E113" s="94">
        <v>92</v>
      </c>
      <c r="F113" s="116">
        <v>9.5000000000000001E-2</v>
      </c>
      <c r="G113" s="116">
        <v>0.106</v>
      </c>
      <c r="H113" s="116">
        <v>0.11799999999999999</v>
      </c>
      <c r="I113" s="116">
        <v>0.108</v>
      </c>
    </row>
    <row r="114" spans="1:9" ht="17.100000000000001" customHeight="1" x14ac:dyDescent="0.25">
      <c r="A114" s="93" t="s">
        <v>374</v>
      </c>
      <c r="B114" s="94">
        <v>81</v>
      </c>
      <c r="C114" s="94">
        <v>61</v>
      </c>
      <c r="D114" s="94">
        <v>45</v>
      </c>
      <c r="E114" s="94">
        <v>45</v>
      </c>
      <c r="F114" s="116">
        <v>7.2999999999999995E-2</v>
      </c>
      <c r="G114" s="116">
        <v>6.4000000000000001E-2</v>
      </c>
      <c r="H114" s="116">
        <v>5.1999999999999998E-2</v>
      </c>
      <c r="I114" s="116">
        <v>5.2999999999999999E-2</v>
      </c>
    </row>
    <row r="115" spans="1:9" ht="17.100000000000001" customHeight="1" x14ac:dyDescent="0.25">
      <c r="A115" s="93" t="s">
        <v>375</v>
      </c>
      <c r="B115" s="94">
        <v>64</v>
      </c>
      <c r="C115" s="94">
        <v>66</v>
      </c>
      <c r="D115" s="94">
        <v>63</v>
      </c>
      <c r="E115" s="94">
        <v>72</v>
      </c>
      <c r="F115" s="116">
        <v>5.7000000000000002E-2</v>
      </c>
      <c r="G115" s="116">
        <v>6.9000000000000006E-2</v>
      </c>
      <c r="H115" s="116">
        <v>7.2999999999999995E-2</v>
      </c>
      <c r="I115" s="116">
        <v>8.4000000000000005E-2</v>
      </c>
    </row>
    <row r="116" spans="1:9" ht="17.100000000000001" customHeight="1" x14ac:dyDescent="0.25">
      <c r="A116" s="93" t="s">
        <v>376</v>
      </c>
      <c r="B116" s="94">
        <v>242</v>
      </c>
      <c r="C116" s="94">
        <v>196</v>
      </c>
      <c r="D116" s="94">
        <v>164</v>
      </c>
      <c r="E116" s="94">
        <v>173</v>
      </c>
      <c r="F116" s="116">
        <v>0.217</v>
      </c>
      <c r="G116" s="116">
        <v>0.20599999999999999</v>
      </c>
      <c r="H116" s="116">
        <v>0.189</v>
      </c>
      <c r="I116" s="116">
        <v>0.20300000000000001</v>
      </c>
    </row>
    <row r="117" spans="1:9" ht="17.100000000000001" customHeight="1" x14ac:dyDescent="0.25">
      <c r="A117" s="108" t="s">
        <v>75</v>
      </c>
      <c r="B117" s="109">
        <v>246</v>
      </c>
      <c r="C117" s="109">
        <v>205</v>
      </c>
      <c r="D117" s="109">
        <v>200</v>
      </c>
      <c r="E117" s="109">
        <v>169</v>
      </c>
      <c r="F117" s="117">
        <v>0.221</v>
      </c>
      <c r="G117" s="117">
        <v>0.215</v>
      </c>
      <c r="H117" s="117">
        <v>0.23100000000000001</v>
      </c>
      <c r="I117" s="117">
        <v>0.19800000000000001</v>
      </c>
    </row>
    <row r="118" spans="1:9" ht="17.100000000000001" customHeight="1" x14ac:dyDescent="0.25">
      <c r="A118" s="110" t="s">
        <v>287</v>
      </c>
      <c r="B118" s="111">
        <v>1114</v>
      </c>
      <c r="C118" s="111">
        <v>953</v>
      </c>
      <c r="D118" s="111">
        <v>867</v>
      </c>
      <c r="E118" s="111">
        <v>854</v>
      </c>
      <c r="F118" s="118">
        <v>1</v>
      </c>
      <c r="G118" s="118">
        <v>1</v>
      </c>
      <c r="H118" s="118">
        <v>1</v>
      </c>
      <c r="I118" s="118">
        <v>1</v>
      </c>
    </row>
    <row r="120" spans="1:9" ht="15.95" customHeight="1" x14ac:dyDescent="0.2">
      <c r="A120" s="114" t="s">
        <v>377</v>
      </c>
    </row>
    <row r="121" spans="1:9" ht="15.95" customHeight="1" x14ac:dyDescent="0.2">
      <c r="A121" s="115" t="s">
        <v>378</v>
      </c>
    </row>
    <row r="122" spans="1:9" ht="15.95" customHeight="1" x14ac:dyDescent="0.2">
      <c r="A122" s="115" t="s">
        <v>379</v>
      </c>
    </row>
  </sheetData>
  <mergeCells count="31">
    <mergeCell ref="A3:G3"/>
    <mergeCell ref="B4:D4"/>
    <mergeCell ref="E4:G4"/>
    <mergeCell ref="A14:G14"/>
    <mergeCell ref="B15:D15"/>
    <mergeCell ref="E15:G15"/>
    <mergeCell ref="A25:G25"/>
    <mergeCell ref="B26:D26"/>
    <mergeCell ref="E26:G26"/>
    <mergeCell ref="A36:G36"/>
    <mergeCell ref="B37:D37"/>
    <mergeCell ref="E37:G37"/>
    <mergeCell ref="A47:G47"/>
    <mergeCell ref="B48:D48"/>
    <mergeCell ref="E48:G48"/>
    <mergeCell ref="A58:G58"/>
    <mergeCell ref="B59:D59"/>
    <mergeCell ref="E59:G59"/>
    <mergeCell ref="B107:E107"/>
    <mergeCell ref="F107:I107"/>
    <mergeCell ref="A69:G69"/>
    <mergeCell ref="B70:D70"/>
    <mergeCell ref="E70:G70"/>
    <mergeCell ref="A78:I78"/>
    <mergeCell ref="B79:E79"/>
    <mergeCell ref="F79:I79"/>
    <mergeCell ref="A86:C86"/>
    <mergeCell ref="A96:I96"/>
    <mergeCell ref="B97:E97"/>
    <mergeCell ref="F97:I97"/>
    <mergeCell ref="A106:I106"/>
  </mergeCells>
  <pageMargins left="0.05" right="0.05" top="0.5" bottom="0.5" header="0" footer="0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45</vt:i4>
      </vt:variant>
    </vt:vector>
  </HeadingPairs>
  <TitlesOfParts>
    <vt:vector size="51" baseType="lpstr">
      <vt:lpstr>DASHBOARD</vt:lpstr>
      <vt:lpstr>DASHBOARD_DEMOGRAPHICS</vt:lpstr>
      <vt:lpstr>CORE SURVEY</vt:lpstr>
      <vt:lpstr>WORK LIFE-TELEWORK</vt:lpstr>
      <vt:lpstr>DEMOGRAPHICS</vt:lpstr>
      <vt:lpstr>ASI</vt:lpstr>
      <vt:lpstr>nrAgencyName</vt:lpstr>
      <vt:lpstr>nrChallenges</vt:lpstr>
      <vt:lpstr>nrDemoAgeGroup</vt:lpstr>
      <vt:lpstr>nrDemoAgeGroupLabel</vt:lpstr>
      <vt:lpstr>nrDemoAgencyName</vt:lpstr>
      <vt:lpstr>nrDemoDisability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nrDemoSexual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DASHBOARD!Print_Area</vt:lpstr>
      <vt:lpstr>DASHBOARD_DEMOGRAPHICS!Print_Area</vt:lpstr>
      <vt:lpstr>'CORE SURVEY'!Print_Titles</vt:lpstr>
    </vt:vector>
  </TitlesOfParts>
  <Company>Westat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FEVS AES 2016</dc:title>
  <dc:creator>Westat</dc:creator>
  <cp:lastModifiedBy>Shabnam Tehrani</cp:lastModifiedBy>
  <cp:lastPrinted>2016-09-28T20:10:33Z</cp:lastPrinted>
  <dcterms:created xsi:type="dcterms:W3CDTF">2014-06-02T13:58:11Z</dcterms:created>
  <dcterms:modified xsi:type="dcterms:W3CDTF">2016-09-28T20:17:33Z</dcterms:modified>
</cp:coreProperties>
</file>