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Default Extension="docx" ContentType="application/vnd.openxmlformats-officedocument.wordprocessingml.documen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15600" windowHeight="9750" activeTab="0"/>
  </bookViews>
  <sheets>
    <sheet name="Submitttal 1 and 2" sheetId="1" r:id="rId1"/>
  </sheets>
  <definedNames>
    <definedName name="ExIm">'Submitttal 1 and 2'!$IS$2:$IS$3</definedName>
    <definedName name="_xlnm.Print_Area" localSheetId="0">'Submitttal 1 and 2'!$A$1:$K$145</definedName>
  </definedNames>
  <calcPr fullCalcOnLoad="1"/>
</workbook>
</file>

<file path=xl/sharedStrings.xml><?xml version="1.0" encoding="utf-8"?>
<sst xmlns="http://schemas.openxmlformats.org/spreadsheetml/2006/main" count="141" uniqueCount="80">
  <si>
    <t>Winter</t>
  </si>
  <si>
    <t>Spring</t>
  </si>
  <si>
    <t>Summer</t>
  </si>
  <si>
    <t>Fall</t>
  </si>
  <si>
    <t>(MW)</t>
  </si>
  <si>
    <t>Description of Component</t>
  </si>
  <si>
    <t>Import</t>
  </si>
  <si>
    <t>MW Share of Remote Plant #2</t>
  </si>
  <si>
    <t>MW Share of Remote Plant #3</t>
  </si>
  <si>
    <t>Name of Home BAA/Market</t>
  </si>
  <si>
    <t>MW Share of Remote Plant #1</t>
  </si>
  <si>
    <t xml:space="preserve">Table 1: SIL Computation </t>
  </si>
  <si>
    <t>direction on the component or calculation in that row.</t>
  </si>
  <si>
    <t>Export</t>
  </si>
  <si>
    <t xml:space="preserve">Submittal 1:  Summary Table of the Components Used to Calculate SIL Values </t>
  </si>
  <si>
    <t xml:space="preserve">   on the right of this spreadsheet for each of the first-tier areas studied.</t>
  </si>
  <si>
    <t>If you are studying more than one first-tier area, copy the relevant columns of Tables 1 and 2 to empty columns</t>
  </si>
  <si>
    <t xml:space="preserve">NOTE: See the footnotes below for further instruction and references to prior Commission </t>
  </si>
  <si>
    <t>Study Period:  December 1, 20XX to November 30, 20XX</t>
  </si>
  <si>
    <t>Required Reporting for Simultaneous Import Limit (SIL) Studies, with Numerical Examples</t>
  </si>
  <si>
    <t>Table 2:  Long-Term Firm Transmission Reservations</t>
  </si>
  <si>
    <t>Affiliates</t>
  </si>
  <si>
    <t>Non-Affiliates</t>
  </si>
  <si>
    <t>Sum of affiliated and non-affiliated long-term firm reservations (enter value in row 5 of Table 1 above)</t>
  </si>
  <si>
    <t>Sum of non-affiliated long-term firm reservations</t>
  </si>
  <si>
    <t>Sum of affiliated long-term firm reservations</t>
  </si>
  <si>
    <r>
      <t>Simultaneous Incremental Transfer Capability</t>
    </r>
    <r>
      <rPr>
        <sz val="10"/>
        <color indexed="8"/>
        <rFont val="Arial"/>
        <family val="2"/>
      </rPr>
      <t xml:space="preserve">                                                    The most limiting First Contingency Incremental Transfer Capability (FCITC), Normal Incremental Transfer Capability (NITC) or equivalent values.   </t>
    </r>
    <r>
      <rPr>
        <i/>
        <sz val="10"/>
        <color indexed="8"/>
        <rFont val="Arial"/>
        <family val="2"/>
      </rPr>
      <t>Note</t>
    </r>
    <r>
      <rPr>
        <sz val="10"/>
        <color indexed="8"/>
        <rFont val="Arial"/>
        <family val="2"/>
      </rPr>
      <t xml:space="preserve"> </t>
    </r>
    <r>
      <rPr>
        <i/>
        <sz val="10"/>
        <color indexed="8"/>
        <rFont val="Arial"/>
        <family val="2"/>
      </rPr>
      <t>i</t>
    </r>
  </si>
  <si>
    <r>
      <t>Interchange Direction</t>
    </r>
    <r>
      <rPr>
        <sz val="10"/>
        <color indexed="8"/>
        <rFont val="Arial"/>
        <family val="2"/>
      </rPr>
      <t xml:space="preserve">                                Indicate whether the Study Area NAI is export or import.  </t>
    </r>
  </si>
  <si>
    <t xml:space="preserve"> Import </t>
  </si>
  <si>
    <t xml:space="preserve"> Export </t>
  </si>
  <si>
    <r>
      <t>Total Simultaneous Transfer Capability</t>
    </r>
    <r>
      <rPr>
        <sz val="10"/>
        <color indexed="8"/>
        <rFont val="Arial"/>
        <family val="2"/>
      </rPr>
      <t xml:space="preserve">                                         (row 4 = row 1 +/- row 2).  </t>
    </r>
    <r>
      <rPr>
        <i/>
        <sz val="10"/>
        <color indexed="8"/>
        <rFont val="Arial"/>
        <family val="2"/>
      </rPr>
      <t>Note iii</t>
    </r>
  </si>
  <si>
    <r>
      <t xml:space="preserve">Long-Term Firm Transmission Reservations                                     </t>
    </r>
    <r>
      <rPr>
        <sz val="10"/>
        <color indexed="8"/>
        <rFont val="Arial"/>
        <family val="2"/>
      </rPr>
      <t xml:space="preserve"> Sum of the long-term firm transmission reservations from Table 2.  </t>
    </r>
    <r>
      <rPr>
        <i/>
        <sz val="10"/>
        <color indexed="8"/>
        <rFont val="Arial"/>
        <family val="2"/>
      </rPr>
      <t>Note iv</t>
    </r>
  </si>
  <si>
    <r>
      <t xml:space="preserve">Calculated SIL Value </t>
    </r>
    <r>
      <rPr>
        <sz val="10"/>
        <color indexed="8"/>
        <rFont val="Arial"/>
        <family val="2"/>
      </rPr>
      <t xml:space="preserve">                                      (row 6 = row 4 - row 5).  </t>
    </r>
    <r>
      <rPr>
        <i/>
        <sz val="10"/>
        <color indexed="8"/>
        <rFont val="Arial"/>
        <family val="2"/>
      </rPr>
      <t>Note v</t>
    </r>
  </si>
  <si>
    <r>
      <t xml:space="preserve">Adjusted Historical Peak Load             </t>
    </r>
    <r>
      <rPr>
        <sz val="10"/>
        <color indexed="8"/>
        <rFont val="Arial"/>
        <family val="2"/>
      </rPr>
      <t xml:space="preserve">          (row 8 = row 7 - row 5).  </t>
    </r>
    <r>
      <rPr>
        <i/>
        <sz val="10"/>
        <color indexed="8"/>
        <rFont val="Arial"/>
        <family val="2"/>
      </rPr>
      <t>Note vii</t>
    </r>
  </si>
  <si>
    <r>
      <t xml:space="preserve">Uncommitted First-Tier Generation            </t>
    </r>
    <r>
      <rPr>
        <sz val="10"/>
        <color indexed="8"/>
        <rFont val="Arial"/>
        <family val="2"/>
      </rPr>
      <t xml:space="preserve">Amount of uncommitted generation modeled in the first-tier area.  </t>
    </r>
    <r>
      <rPr>
        <i/>
        <sz val="10"/>
        <color indexed="8"/>
        <rFont val="Arial"/>
        <family val="2"/>
      </rPr>
      <t>Note viii</t>
    </r>
  </si>
  <si>
    <r>
      <t>Historical Peak Load</t>
    </r>
    <r>
      <rPr>
        <sz val="10"/>
        <color indexed="8"/>
        <rFont val="Arial"/>
        <family val="2"/>
      </rPr>
      <t xml:space="preserve">                                       (Identify source if not from FERC Form No. 714). </t>
    </r>
    <r>
      <rPr>
        <i/>
        <sz val="10"/>
        <color indexed="8"/>
        <rFont val="Arial"/>
        <family val="2"/>
      </rPr>
      <t>Note vi</t>
    </r>
  </si>
  <si>
    <t xml:space="preserve">         -   </t>
  </si>
  <si>
    <t xml:space="preserve">        -   </t>
  </si>
  <si>
    <t xml:space="preserve">       -   </t>
  </si>
  <si>
    <t xml:space="preserve">          -   </t>
  </si>
  <si>
    <t>Include an electronic copy of this spreadsheet, or a workable electronic spreadsheet with the same format and formulas as the</t>
  </si>
  <si>
    <t xml:space="preserve">Instructions:   </t>
  </si>
  <si>
    <t xml:space="preserve">Instructions:  </t>
  </si>
  <si>
    <t>Transaction to serve non-affiliated load embedded in the study area using external generation</t>
  </si>
  <si>
    <t>5a</t>
  </si>
  <si>
    <t>Power Purchase Agreement where the energy is imported into the study area with long-term firm reservations</t>
  </si>
  <si>
    <t>1a</t>
  </si>
  <si>
    <t>1b</t>
  </si>
  <si>
    <r>
      <t>Modeled Net Area Interchange</t>
    </r>
    <r>
      <rPr>
        <sz val="10"/>
        <color indexed="8"/>
        <rFont val="Arial"/>
        <family val="2"/>
      </rPr>
      <t xml:space="preserve"> (NAI)               Enter a positive value and indicate the direction of flow in row 3 below.  </t>
    </r>
    <r>
      <rPr>
        <i/>
        <sz val="10"/>
        <color indexed="8"/>
        <rFont val="Arial"/>
        <family val="2"/>
      </rPr>
      <t>Note ii</t>
    </r>
  </si>
  <si>
    <t>2a</t>
  </si>
  <si>
    <t>3a</t>
  </si>
  <si>
    <t>5b</t>
  </si>
  <si>
    <t>6a</t>
  </si>
  <si>
    <t>7a</t>
  </si>
  <si>
    <t>Enter all megawatt values as non-negative integers in rows 1 through 3 and 5 through 7 (the blue-shaded cells).</t>
  </si>
  <si>
    <t>Do not enter data in the white-background cells as these cells contain formulas to compute the value in that cell.</t>
  </si>
  <si>
    <t>Use a separate line to report each Remote Plant/ Power Purchase Agreement/ Transaction to serve non-affiliate embedded load</t>
  </si>
  <si>
    <t>Include an electronic copy of this spreadsheet, or a workable electronic spreadsheet with the same format and formulas</t>
  </si>
  <si>
    <r>
      <t xml:space="preserve">SIL Study Value </t>
    </r>
    <r>
      <rPr>
        <sz val="10"/>
        <color indexed="8"/>
        <rFont val="Arial"/>
        <family val="2"/>
      </rPr>
      <t xml:space="preserve">                                              (row 10 = the minimum of the values entered in rows 6, 8 and 9 for each season).  Use these SIL Study Values in the Market Share Screens.  </t>
    </r>
    <r>
      <rPr>
        <i/>
        <sz val="10"/>
        <color indexed="8"/>
        <rFont val="Arial"/>
        <family val="2"/>
      </rPr>
      <t>Note ix</t>
    </r>
  </si>
  <si>
    <t>Submittal 2:  Identify Long-Term Firm Transmission Reservations Used to Import Power from</t>
  </si>
  <si>
    <t xml:space="preserve">    Generating Resources in the First-Tier Area to Serve Historical Peak Load in the Study Area</t>
  </si>
  <si>
    <t xml:space="preserve">   the Power Purchase Agreement or Transaction to serve non-affiliate embedded load.)</t>
  </si>
  <si>
    <t xml:space="preserve">Enter text to complete the “Description of Component” column as necessary in each row (e.g., enter the name of plant, describe </t>
  </si>
  <si>
    <t xml:space="preserve">   by inserting a new rows into the table under the existing rows for that component.  For instance, to report a third Power</t>
  </si>
  <si>
    <t>If you are studying more than one first-tier area, copy the relevant columns of Table 1 to empty columns</t>
  </si>
  <si>
    <t xml:space="preserve">Row 9, Sum of affiliate and non-affiliated reservations, will automatically sum the long-term reservations in that column and </t>
  </si>
  <si>
    <t xml:space="preserve">Do not enter data in the white-background cells as these contain formulas which compute the cell values, </t>
  </si>
  <si>
    <t xml:space="preserve">  enter all megawatt values as non-negative integers in rows 1 through 3, 7 and 9 (the blue-shaded cells).</t>
  </si>
  <si>
    <t>Name of First-Tier BAA/Market</t>
  </si>
  <si>
    <t xml:space="preserve"> (see note below)*</t>
  </si>
  <si>
    <t>Delete the text 'XX' in the heading 'Study Period' and enter the last two digits of the years in the study period.</t>
  </si>
  <si>
    <t>Delete the text 'Name of Home BAA/Market' and enter the name of the study area.</t>
  </si>
  <si>
    <t>If you are studying first-tier areas, replace the text 'Name of First-Tier BAA/Market' with the name of the first-tier area(s).</t>
  </si>
  <si>
    <t>Note that row 5 in Table 1 is the sum of the seasonal columns from row 9 of Table 2.</t>
  </si>
  <si>
    <t xml:space="preserve">as the sample spreadsheet on the Commission Web site, with your filing. </t>
  </si>
  <si>
    <t>The SIL Study Values (i.e., row 10 of Table 1) must be filed as part of a public document.  (see note below)*</t>
  </si>
  <si>
    <t xml:space="preserve">   Purchase Agreement for an affiliate, insert a new row between the existing row "2a" and row "3" and label that row "2b" </t>
  </si>
  <si>
    <t xml:space="preserve">   place the total into the same seasonal column in Submittal 1, row 5, Long-Term Firm Transmission Reservations.</t>
  </si>
  <si>
    <t xml:space="preserve">sample spreadsheet on the Commission Web site, with your filing. </t>
  </si>
  <si>
    <t>* To the extent a filer intends to request privileged treatment for any portion of Submittals 1 or 2, such filing must comply with 18 CFR 388.112, including the justification for privileged treatment, i.e., why the information is exempt from disclosure under the mandatory public disclosure requirements of the Freedom of Information Act, 5 U.S.C. 552 (2012)</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</si>
</sst>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s>
  <fonts count="49">
    <font>
      <sz val="10"/>
      <name val="Arial"/>
      <family val="0"/>
    </font>
    <font>
      <sz val="11"/>
      <color indexed="8"/>
      <name val="Calibri"/>
      <family val="2"/>
    </font>
    <font>
      <b/>
      <sz val="10"/>
      <name val="Arial"/>
      <family val="2"/>
    </font>
    <font>
      <b/>
      <sz val="12"/>
      <name val="Arial"/>
      <family val="2"/>
    </font>
    <font>
      <b/>
      <sz val="11"/>
      <name val="Arial"/>
      <family val="2"/>
    </font>
    <font>
      <sz val="10"/>
      <color indexed="8"/>
      <name val="Arial"/>
      <family val="2"/>
    </font>
    <font>
      <i/>
      <sz val="10"/>
      <color indexed="8"/>
      <name val="Arial"/>
      <family val="2"/>
    </font>
    <font>
      <sz val="11"/>
      <name val="Calibri"/>
      <family val="2"/>
    </font>
    <font>
      <sz val="13"/>
      <name val="Times New Roman"/>
      <family val="1"/>
    </font>
    <font>
      <b/>
      <sz val="10"/>
      <color indexed="8"/>
      <name val="Arial"/>
      <family val="2"/>
    </font>
    <font>
      <sz val="16"/>
      <color indexed="10"/>
      <name val="Arial"/>
      <family val="2"/>
    </font>
    <font>
      <b/>
      <sz val="10"/>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6"/>
      <color rgb="FFFF0000"/>
      <name val="Arial"/>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FFFF"/>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3">
    <xf numFmtId="0" fontId="0" fillId="0" borderId="0" xfId="0" applyAlignment="1">
      <alignment/>
    </xf>
    <xf numFmtId="164" fontId="0" fillId="0" borderId="10" xfId="42" applyNumberFormat="1" applyBorder="1" applyAlignment="1" applyProtection="1">
      <alignment vertical="center"/>
      <protection/>
    </xf>
    <xf numFmtId="0" fontId="0" fillId="0" borderId="0" xfId="0" applyAlignment="1" applyProtection="1">
      <alignment/>
      <protection/>
    </xf>
    <xf numFmtId="164" fontId="0" fillId="0" borderId="10" xfId="42" applyNumberFormat="1" applyBorder="1" applyAlignment="1" applyProtection="1">
      <alignment/>
      <protection/>
    </xf>
    <xf numFmtId="0" fontId="3" fillId="0" borderId="0" xfId="0" applyFont="1" applyAlignment="1" applyProtection="1">
      <alignment/>
      <protection/>
    </xf>
    <xf numFmtId="0" fontId="2" fillId="0" borderId="0" xfId="0" applyFont="1" applyAlignment="1" applyProtection="1">
      <alignment/>
      <protection/>
    </xf>
    <xf numFmtId="0" fontId="0" fillId="0" borderId="0" xfId="0" applyBorder="1" applyAlignment="1" applyProtection="1">
      <alignment vertical="center" wrapText="1"/>
      <protection/>
    </xf>
    <xf numFmtId="164" fontId="0" fillId="0" borderId="0" xfId="42" applyNumberFormat="1" applyBorder="1" applyAlignment="1" applyProtection="1">
      <alignment/>
      <protection/>
    </xf>
    <xf numFmtId="0" fontId="0" fillId="0" borderId="0" xfId="0" applyFont="1" applyAlignment="1" applyProtection="1">
      <alignment/>
      <protection/>
    </xf>
    <xf numFmtId="0" fontId="4" fillId="0" borderId="0" xfId="0" applyFont="1" applyAlignment="1" applyProtection="1">
      <alignment/>
      <protection/>
    </xf>
    <xf numFmtId="0" fontId="0" fillId="0" borderId="0" xfId="0" applyBorder="1" applyAlignment="1" applyProtection="1">
      <alignment vertical="center"/>
      <protection/>
    </xf>
    <xf numFmtId="0" fontId="3" fillId="0" borderId="0" xfId="0" applyFont="1" applyFill="1" applyAlignment="1" applyProtection="1">
      <alignment/>
      <protection/>
    </xf>
    <xf numFmtId="164" fontId="0" fillId="0" borderId="10" xfId="42" applyNumberFormat="1" applyFill="1" applyBorder="1" applyAlignment="1" applyProtection="1">
      <alignment/>
      <protection/>
    </xf>
    <xf numFmtId="0" fontId="45" fillId="0" borderId="0" xfId="0" applyFont="1" applyAlignment="1">
      <alignment horizontal="center" vertical="center"/>
    </xf>
    <xf numFmtId="0" fontId="46" fillId="0" borderId="0" xfId="0" applyFont="1" applyAlignment="1">
      <alignment vertical="center"/>
    </xf>
    <xf numFmtId="0" fontId="45" fillId="0" borderId="0" xfId="0" applyFont="1" applyAlignment="1">
      <alignment vertical="center"/>
    </xf>
    <xf numFmtId="0" fontId="7" fillId="0" borderId="0" xfId="0" applyFont="1" applyAlignment="1">
      <alignment/>
    </xf>
    <xf numFmtId="0" fontId="2" fillId="0" borderId="0" xfId="0" applyFont="1" applyAlignment="1">
      <alignment vertical="center"/>
    </xf>
    <xf numFmtId="0" fontId="2" fillId="0" borderId="0" xfId="0" applyFont="1" applyAlignment="1">
      <alignment horizontal="center" vertical="center"/>
    </xf>
    <xf numFmtId="0" fontId="46" fillId="0" borderId="10" xfId="0" applyFont="1" applyBorder="1" applyAlignment="1">
      <alignment horizontal="right" vertical="center"/>
    </xf>
    <xf numFmtId="0" fontId="45" fillId="0" borderId="10" xfId="0" applyFont="1" applyBorder="1" applyAlignment="1">
      <alignment vertical="center" wrapText="1"/>
    </xf>
    <xf numFmtId="3" fontId="46" fillId="33" borderId="10" xfId="0" applyNumberFormat="1" applyFont="1" applyFill="1" applyBorder="1" applyAlignment="1">
      <alignment vertical="center"/>
    </xf>
    <xf numFmtId="0" fontId="46" fillId="33" borderId="10" xfId="0" applyFont="1" applyFill="1" applyBorder="1" applyAlignment="1">
      <alignment vertical="center"/>
    </xf>
    <xf numFmtId="0" fontId="46" fillId="0" borderId="10" xfId="0" applyFont="1" applyBorder="1" applyAlignment="1">
      <alignment vertical="center"/>
    </xf>
    <xf numFmtId="0" fontId="46" fillId="33" borderId="10" xfId="0" applyFont="1" applyFill="1" applyBorder="1" applyAlignment="1">
      <alignment horizontal="center" vertical="center"/>
    </xf>
    <xf numFmtId="0" fontId="0" fillId="0" borderId="10" xfId="0" applyFont="1" applyBorder="1" applyAlignment="1">
      <alignment vertical="center"/>
    </xf>
    <xf numFmtId="0" fontId="2" fillId="0" borderId="10" xfId="0" applyFont="1" applyBorder="1" applyAlignment="1">
      <alignment vertical="center"/>
    </xf>
    <xf numFmtId="0" fontId="2" fillId="0" borderId="10" xfId="0" applyFont="1" applyBorder="1" applyAlignment="1">
      <alignment horizontal="center" vertical="center"/>
    </xf>
    <xf numFmtId="0" fontId="0" fillId="0" borderId="10" xfId="0" applyFont="1" applyBorder="1" applyAlignment="1">
      <alignment horizontal="right" vertical="center"/>
    </xf>
    <xf numFmtId="0" fontId="0" fillId="0" borderId="10" xfId="0" applyFont="1" applyBorder="1" applyAlignment="1">
      <alignment vertical="center" wrapText="1"/>
    </xf>
    <xf numFmtId="0" fontId="0" fillId="33" borderId="10" xfId="0" applyFont="1" applyFill="1" applyBorder="1" applyAlignment="1">
      <alignment vertical="center"/>
    </xf>
    <xf numFmtId="0" fontId="2" fillId="0" borderId="10" xfId="0" applyFont="1" applyBorder="1" applyAlignment="1">
      <alignment vertical="center" wrapText="1"/>
    </xf>
    <xf numFmtId="0" fontId="0" fillId="0" borderId="0" xfId="0" applyFont="1" applyBorder="1" applyAlignment="1">
      <alignment vertical="center"/>
    </xf>
    <xf numFmtId="0" fontId="0" fillId="0" borderId="10" xfId="0" applyFont="1" applyBorder="1" applyAlignment="1">
      <alignment vertical="center" wrapText="1"/>
    </xf>
    <xf numFmtId="0" fontId="47" fillId="0" borderId="0" xfId="0" applyFont="1" applyAlignment="1" applyProtection="1">
      <alignment/>
      <protection/>
    </xf>
    <xf numFmtId="0" fontId="0" fillId="0" borderId="0" xfId="0" applyFont="1" applyAlignment="1" applyProtection="1">
      <alignment/>
      <protection/>
    </xf>
    <xf numFmtId="0" fontId="8" fillId="0" borderId="0" xfId="0" applyFont="1" applyAlignment="1">
      <alignment vertical="center"/>
    </xf>
    <xf numFmtId="0" fontId="0" fillId="0" borderId="10" xfId="0" applyFont="1" applyBorder="1" applyAlignment="1">
      <alignment horizontal="right" vertical="center"/>
    </xf>
    <xf numFmtId="0" fontId="45" fillId="0" borderId="0" xfId="0" applyFont="1" applyAlignment="1">
      <alignment vertical="center"/>
    </xf>
    <xf numFmtId="0" fontId="48" fillId="0" borderId="0" xfId="0" applyFont="1" applyAlignment="1">
      <alignment vertical="center"/>
    </xf>
    <xf numFmtId="0" fontId="45" fillId="0" borderId="0" xfId="0" applyFont="1" applyAlignment="1">
      <alignment vertical="center"/>
    </xf>
    <xf numFmtId="0" fontId="2" fillId="0" borderId="0" xfId="0" applyFont="1" applyAlignment="1">
      <alignment vertical="center"/>
    </xf>
    <xf numFmtId="0" fontId="2" fillId="0" borderId="0" xfId="0" applyFont="1" applyBorder="1" applyAlignment="1" applyProtection="1">
      <alignment horizontal="center" vertical="center"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ont>
        <b/>
        <i val="0"/>
        <color indexed="13"/>
      </font>
      <fill>
        <patternFill>
          <bgColor indexed="10"/>
        </patternFill>
      </fill>
    </dxf>
    <dxf>
      <font>
        <b/>
        <i val="0"/>
        <color indexed="13"/>
      </font>
      <fill>
        <patternFill>
          <bgColor indexed="1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ackage" Target="../embeddings/Microsoft_Word___1.docx" /><Relationship Id="rId2" Type="http://schemas.openxmlformats.org/officeDocument/2006/relationships/package" Target="../embeddings/Microsoft_Word___2.docx" /><Relationship Id="rId3" Type="http://schemas.openxmlformats.org/officeDocument/2006/relationships/package" Target="../embeddings/Microsoft_Word___3.docx" /><Relationship Id="rId4" Type="http://schemas.openxmlformats.org/officeDocument/2006/relationships/vmlDrawing" Target="../drawings/vmlDrawing1.v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89"/>
  <sheetViews>
    <sheetView tabSelected="1" zoomScalePageLayoutView="0" workbookViewId="0" topLeftCell="A1">
      <selection activeCell="A1" sqref="A1"/>
    </sheetView>
  </sheetViews>
  <sheetFormatPr defaultColWidth="9.140625" defaultRowHeight="12.75"/>
  <cols>
    <col min="1" max="1" width="3.00390625" style="2" customWidth="1"/>
    <col min="2" max="2" width="41.28125" style="2" customWidth="1"/>
    <col min="3" max="3" width="7.57421875" style="2" customWidth="1"/>
    <col min="4" max="4" width="7.8515625" style="2" customWidth="1"/>
    <col min="5" max="5" width="8.140625" style="2" customWidth="1"/>
    <col min="6" max="6" width="7.8515625" style="2" customWidth="1"/>
    <col min="7" max="7" width="3.00390625" style="2" customWidth="1"/>
    <col min="8" max="8" width="7.140625" style="2" customWidth="1"/>
    <col min="9" max="9" width="7.421875" style="2" customWidth="1"/>
    <col min="10" max="10" width="7.8515625" style="2" customWidth="1"/>
    <col min="11" max="11" width="8.421875" style="2" customWidth="1"/>
    <col min="12" max="16384" width="9.140625" style="2" customWidth="1"/>
  </cols>
  <sheetData>
    <row r="1" ht="15.75">
      <c r="B1" s="11" t="s">
        <v>19</v>
      </c>
    </row>
    <row r="2" spans="2:253" ht="15.75">
      <c r="B2" s="4"/>
      <c r="IS2" s="2" t="s">
        <v>6</v>
      </c>
    </row>
    <row r="3" spans="1:253" ht="15.75">
      <c r="A3" s="4" t="s">
        <v>14</v>
      </c>
      <c r="B3" s="4"/>
      <c r="IS3" s="2" t="s">
        <v>13</v>
      </c>
    </row>
    <row r="4" spans="1:11" ht="12.75">
      <c r="A4" s="8"/>
      <c r="B4" s="8"/>
      <c r="D4" s="8"/>
      <c r="E4" s="8"/>
      <c r="F4" s="8"/>
      <c r="G4" s="8"/>
      <c r="H4" s="8"/>
      <c r="I4" s="8"/>
      <c r="J4" s="8"/>
      <c r="K4" s="8"/>
    </row>
    <row r="5" spans="1:11" ht="15.75">
      <c r="A5" s="8"/>
      <c r="B5" s="8"/>
      <c r="C5" s="4" t="s">
        <v>11</v>
      </c>
      <c r="D5" s="8"/>
      <c r="E5" s="8"/>
      <c r="F5" s="8"/>
      <c r="G5" s="8"/>
      <c r="H5" s="8"/>
      <c r="I5" s="8"/>
      <c r="J5" s="8"/>
      <c r="K5" s="8"/>
    </row>
    <row r="6" spans="1:11" ht="15">
      <c r="A6" s="9" t="s">
        <v>42</v>
      </c>
      <c r="C6" s="8"/>
      <c r="D6" s="8"/>
      <c r="E6" s="8"/>
      <c r="F6" s="8"/>
      <c r="G6" s="8"/>
      <c r="H6" s="8"/>
      <c r="I6" s="8"/>
      <c r="J6" s="8"/>
      <c r="K6" s="8"/>
    </row>
    <row r="7" spans="1:11" ht="12.75">
      <c r="A7" s="8">
        <v>1</v>
      </c>
      <c r="B7" s="35" t="s">
        <v>70</v>
      </c>
      <c r="C7" s="8"/>
      <c r="D7" s="8"/>
      <c r="E7" s="8"/>
      <c r="F7" s="8"/>
      <c r="G7" s="8"/>
      <c r="H7" s="8"/>
      <c r="I7" s="8"/>
      <c r="J7" s="8"/>
      <c r="K7" s="8"/>
    </row>
    <row r="8" spans="1:11" ht="12.75">
      <c r="A8" s="8">
        <v>2</v>
      </c>
      <c r="B8" s="35" t="s">
        <v>71</v>
      </c>
      <c r="C8" s="8"/>
      <c r="D8" s="8"/>
      <c r="E8" s="8"/>
      <c r="F8" s="8"/>
      <c r="G8" s="8"/>
      <c r="H8" s="8"/>
      <c r="I8" s="8"/>
      <c r="J8" s="8"/>
      <c r="K8" s="8"/>
    </row>
    <row r="9" spans="1:11" ht="12.75">
      <c r="A9" s="8">
        <v>3</v>
      </c>
      <c r="B9" s="35" t="s">
        <v>64</v>
      </c>
      <c r="C9" s="8"/>
      <c r="D9" s="8"/>
      <c r="E9" s="8"/>
      <c r="F9" s="8"/>
      <c r="G9" s="8"/>
      <c r="H9" s="8"/>
      <c r="I9" s="8"/>
      <c r="J9" s="8"/>
      <c r="K9" s="8"/>
    </row>
    <row r="10" spans="1:11" ht="12.75">
      <c r="A10" s="8"/>
      <c r="B10" s="35" t="s">
        <v>15</v>
      </c>
      <c r="C10" s="8"/>
      <c r="D10" s="8"/>
      <c r="E10" s="8"/>
      <c r="F10" s="8"/>
      <c r="G10" s="8"/>
      <c r="H10" s="8"/>
      <c r="I10" s="8"/>
      <c r="J10" s="8"/>
      <c r="K10" s="8"/>
    </row>
    <row r="11" spans="1:11" ht="12.75">
      <c r="A11" s="8">
        <v>4</v>
      </c>
      <c r="B11" s="35" t="s">
        <v>72</v>
      </c>
      <c r="C11" s="8"/>
      <c r="D11" s="8"/>
      <c r="E11" s="8"/>
      <c r="F11" s="8"/>
      <c r="G11" s="8"/>
      <c r="H11" s="8"/>
      <c r="I11" s="8"/>
      <c r="J11" s="8"/>
      <c r="K11" s="8"/>
    </row>
    <row r="12" spans="1:11" ht="12.75">
      <c r="A12" s="8">
        <v>5</v>
      </c>
      <c r="B12" s="35" t="s">
        <v>66</v>
      </c>
      <c r="C12" s="5"/>
      <c r="D12" s="5"/>
      <c r="E12" s="5"/>
      <c r="F12" s="5"/>
      <c r="G12" s="8"/>
      <c r="H12" s="8"/>
      <c r="I12" s="8"/>
      <c r="J12" s="8"/>
      <c r="K12" s="8"/>
    </row>
    <row r="13" spans="1:11" ht="12.75">
      <c r="A13" s="8"/>
      <c r="B13" s="35" t="s">
        <v>67</v>
      </c>
      <c r="C13" s="5"/>
      <c r="D13" s="5"/>
      <c r="E13" s="5"/>
      <c r="F13" s="5"/>
      <c r="G13" s="8"/>
      <c r="H13" s="8"/>
      <c r="I13" s="8"/>
      <c r="J13" s="8"/>
      <c r="K13" s="8"/>
    </row>
    <row r="14" spans="1:6" ht="12.75">
      <c r="A14" s="8">
        <v>6</v>
      </c>
      <c r="B14" s="35" t="s">
        <v>73</v>
      </c>
      <c r="C14" s="5"/>
      <c r="D14" s="5"/>
      <c r="E14" s="5"/>
      <c r="F14" s="5"/>
    </row>
    <row r="15" spans="1:6" ht="12.75">
      <c r="A15" s="8">
        <v>7</v>
      </c>
      <c r="B15" s="35" t="s">
        <v>57</v>
      </c>
      <c r="C15" s="5"/>
      <c r="D15" s="5"/>
      <c r="E15" s="5"/>
      <c r="F15" s="5"/>
    </row>
    <row r="16" spans="1:6" ht="12.75">
      <c r="A16" s="8"/>
      <c r="B16" s="35" t="s">
        <v>74</v>
      </c>
      <c r="C16" s="5"/>
      <c r="D16" s="5"/>
      <c r="E16" s="5"/>
      <c r="F16" s="5"/>
    </row>
    <row r="17" spans="1:7" ht="12.75">
      <c r="A17" s="8">
        <v>8</v>
      </c>
      <c r="B17" s="35" t="s">
        <v>75</v>
      </c>
      <c r="C17" s="5"/>
      <c r="D17" s="5"/>
      <c r="E17" s="5"/>
      <c r="F17" s="5"/>
      <c r="G17" s="35"/>
    </row>
    <row r="18" spans="1:6" ht="12.75">
      <c r="A18" s="8"/>
      <c r="B18" s="35" t="s">
        <v>17</v>
      </c>
      <c r="C18" s="5"/>
      <c r="D18" s="5"/>
      <c r="E18" s="5"/>
      <c r="F18" s="5"/>
    </row>
    <row r="19" spans="1:6" ht="12.75">
      <c r="A19" s="8"/>
      <c r="B19" s="35" t="s">
        <v>12</v>
      </c>
      <c r="C19" s="5"/>
      <c r="D19" s="5"/>
      <c r="E19" s="5"/>
      <c r="F19" s="5"/>
    </row>
    <row r="20" spans="1:6" ht="12.75">
      <c r="A20" s="8"/>
      <c r="C20" s="5"/>
      <c r="D20" s="5"/>
      <c r="E20" s="5"/>
      <c r="F20" s="5"/>
    </row>
    <row r="21" spans="1:6" ht="15.75">
      <c r="A21" s="4" t="s">
        <v>18</v>
      </c>
      <c r="C21" s="5"/>
      <c r="D21" s="5"/>
      <c r="E21" s="5"/>
      <c r="F21" s="5"/>
    </row>
    <row r="22" spans="3:6" ht="12.75">
      <c r="C22" s="5"/>
      <c r="D22" s="5"/>
      <c r="E22" s="5"/>
      <c r="F22" s="5"/>
    </row>
    <row r="23" spans="1:11" ht="12.75">
      <c r="A23"/>
      <c r="B23"/>
      <c r="C23" s="40" t="s">
        <v>9</v>
      </c>
      <c r="D23" s="40"/>
      <c r="E23" s="40"/>
      <c r="F23" s="40"/>
      <c r="G23"/>
      <c r="H23" s="17" t="s">
        <v>68</v>
      </c>
      <c r="I23" s="38"/>
      <c r="J23" s="38"/>
      <c r="K23" s="38"/>
    </row>
    <row r="24" spans="1:11" ht="12.75">
      <c r="A24"/>
      <c r="B24"/>
      <c r="C24" s="13" t="s">
        <v>0</v>
      </c>
      <c r="D24" s="13" t="s">
        <v>1</v>
      </c>
      <c r="E24" s="13" t="s">
        <v>2</v>
      </c>
      <c r="F24" s="13" t="s">
        <v>3</v>
      </c>
      <c r="G24"/>
      <c r="H24" s="13" t="s">
        <v>0</v>
      </c>
      <c r="I24" s="13" t="s">
        <v>1</v>
      </c>
      <c r="J24" s="13" t="s">
        <v>2</v>
      </c>
      <c r="K24" s="13" t="s">
        <v>3</v>
      </c>
    </row>
    <row r="25" spans="1:11" ht="12.75">
      <c r="A25" s="14"/>
      <c r="B25" s="15" t="s">
        <v>5</v>
      </c>
      <c r="C25" s="13" t="s">
        <v>4</v>
      </c>
      <c r="D25" s="13" t="s">
        <v>4</v>
      </c>
      <c r="E25" s="13" t="s">
        <v>4</v>
      </c>
      <c r="F25" s="13" t="s">
        <v>4</v>
      </c>
      <c r="G25"/>
      <c r="H25" s="13" t="s">
        <v>4</v>
      </c>
      <c r="I25" s="13" t="s">
        <v>4</v>
      </c>
      <c r="J25" s="13" t="s">
        <v>4</v>
      </c>
      <c r="K25" s="13" t="s">
        <v>4</v>
      </c>
    </row>
    <row r="26" spans="1:11" ht="76.5">
      <c r="A26" s="19">
        <v>1</v>
      </c>
      <c r="B26" s="20" t="s">
        <v>26</v>
      </c>
      <c r="C26" s="21">
        <v>1700</v>
      </c>
      <c r="D26" s="21">
        <v>1800</v>
      </c>
      <c r="E26" s="21">
        <v>1900</v>
      </c>
      <c r="F26" s="21">
        <v>2000</v>
      </c>
      <c r="G26"/>
      <c r="H26" s="21">
        <v>3000</v>
      </c>
      <c r="I26" s="21">
        <v>3200</v>
      </c>
      <c r="J26" s="21">
        <v>3400</v>
      </c>
      <c r="K26" s="21">
        <v>3600</v>
      </c>
    </row>
    <row r="27" spans="1:11" ht="38.25">
      <c r="A27" s="19">
        <v>2</v>
      </c>
      <c r="B27" s="20" t="s">
        <v>48</v>
      </c>
      <c r="C27" s="22">
        <v>500</v>
      </c>
      <c r="D27" s="22">
        <v>600</v>
      </c>
      <c r="E27" s="22">
        <v>700</v>
      </c>
      <c r="F27" s="22">
        <v>800</v>
      </c>
      <c r="G27"/>
      <c r="H27" s="22">
        <v>200</v>
      </c>
      <c r="I27" s="22">
        <v>300</v>
      </c>
      <c r="J27" s="22">
        <v>400</v>
      </c>
      <c r="K27" s="22">
        <v>500</v>
      </c>
    </row>
    <row r="28" spans="1:11" ht="37.5" customHeight="1">
      <c r="A28" s="19">
        <v>3</v>
      </c>
      <c r="B28" s="20" t="s">
        <v>27</v>
      </c>
      <c r="C28" s="22" t="s">
        <v>28</v>
      </c>
      <c r="D28" s="22" t="s">
        <v>28</v>
      </c>
      <c r="E28" s="22" t="s">
        <v>28</v>
      </c>
      <c r="F28" s="22" t="s">
        <v>28</v>
      </c>
      <c r="G28"/>
      <c r="H28" s="24" t="s">
        <v>29</v>
      </c>
      <c r="I28" s="24" t="s">
        <v>29</v>
      </c>
      <c r="J28" s="24" t="s">
        <v>29</v>
      </c>
      <c r="K28" s="24" t="s">
        <v>29</v>
      </c>
    </row>
    <row r="29" spans="1:11" ht="37.5" customHeight="1">
      <c r="A29" s="19">
        <v>4</v>
      </c>
      <c r="B29" s="20" t="s">
        <v>30</v>
      </c>
      <c r="C29" s="1">
        <f>MAX(IF(TRIM(C28)="import",C26+C27,IF(TRIM(C28)="EXPORT",C26-C27,"ERROR")),0)</f>
        <v>2200</v>
      </c>
      <c r="D29" s="1">
        <f>MAX(IF(TRIM(D28)="import",D26+D27,IF(TRIM(D28)="EXPORT",D26-D27,"ERROR")),0)</f>
        <v>2400</v>
      </c>
      <c r="E29" s="1">
        <f>MAX(IF(TRIM(E28)="import",E26+E27,IF(TRIM(E28)="EXPORT",E26-E27,"ERROR")),0)</f>
        <v>2600</v>
      </c>
      <c r="F29" s="1">
        <f>MAX(IF(TRIM(F28)="import",F26+F27,IF(TRIM(F28)="EXPORT",F26-F27,"ERROR")),0)</f>
        <v>2800</v>
      </c>
      <c r="G29"/>
      <c r="H29" s="1">
        <f>MAX(IF(TRIM(H28)="import",H26+H27,IF(TRIM(H28)="EXPORT",H26-H27,"ERROR")),0)</f>
        <v>2800</v>
      </c>
      <c r="I29" s="1">
        <f>MAX(IF(TRIM(I28)="import",I26+I27,IF(TRIM(I28)="EXPORT",I26-I27,"ERROR")),0)</f>
        <v>2900</v>
      </c>
      <c r="J29" s="1">
        <f>MAX(IF(TRIM(J28)="import",J26+J27,IF(TRIM(J28)="EXPORT",J26-J27,"ERROR")),0)</f>
        <v>3000</v>
      </c>
      <c r="K29" s="1">
        <f>MAX(IF(TRIM(K28)="import",K26+K27,IF(TRIM(K28)="EXPORT",K26-K27,"ERROR")),0)</f>
        <v>3100</v>
      </c>
    </row>
    <row r="30" spans="1:11" ht="45" customHeight="1">
      <c r="A30" s="19">
        <v>5</v>
      </c>
      <c r="B30" s="20" t="s">
        <v>31</v>
      </c>
      <c r="C30" s="23">
        <f>+C86</f>
        <v>620</v>
      </c>
      <c r="D30" s="23">
        <f>+D86</f>
        <v>300</v>
      </c>
      <c r="E30" s="23">
        <f>+E86</f>
        <v>620</v>
      </c>
      <c r="F30" s="23">
        <f>+F86</f>
        <v>300</v>
      </c>
      <c r="G30"/>
      <c r="H30" s="23">
        <f>+H86</f>
        <v>460</v>
      </c>
      <c r="I30" s="23">
        <f>+I86</f>
        <v>360</v>
      </c>
      <c r="J30" s="23">
        <f>+J86</f>
        <v>460</v>
      </c>
      <c r="K30" s="23">
        <f>+K86</f>
        <v>360</v>
      </c>
    </row>
    <row r="31" spans="1:11" ht="33.75" customHeight="1">
      <c r="A31" s="19">
        <v>6</v>
      </c>
      <c r="B31" s="20" t="s">
        <v>32</v>
      </c>
      <c r="C31" s="1">
        <f>+C29-C30</f>
        <v>1580</v>
      </c>
      <c r="D31" s="1">
        <f>+D29-D30</f>
        <v>2100</v>
      </c>
      <c r="E31" s="1">
        <f>+E29-E30</f>
        <v>1980</v>
      </c>
      <c r="F31" s="1">
        <f>+F29-F30</f>
        <v>2500</v>
      </c>
      <c r="G31"/>
      <c r="H31" s="1">
        <f>+H29-H30</f>
        <v>2340</v>
      </c>
      <c r="I31" s="1">
        <f>+I29-I30</f>
        <v>2540</v>
      </c>
      <c r="J31" s="1">
        <f>+J29-J30</f>
        <v>2540</v>
      </c>
      <c r="K31" s="1">
        <f>+K29-K30</f>
        <v>2740</v>
      </c>
    </row>
    <row r="32" spans="1:11" ht="38.25">
      <c r="A32" s="19">
        <v>7</v>
      </c>
      <c r="B32" s="20" t="s">
        <v>35</v>
      </c>
      <c r="C32" s="21">
        <v>1400</v>
      </c>
      <c r="D32" s="21">
        <v>1900</v>
      </c>
      <c r="E32" s="21">
        <v>2500</v>
      </c>
      <c r="F32" s="21">
        <v>2000</v>
      </c>
      <c r="G32"/>
      <c r="H32" s="21">
        <v>1400</v>
      </c>
      <c r="I32" s="21">
        <v>1900</v>
      </c>
      <c r="J32" s="21">
        <v>2500</v>
      </c>
      <c r="K32" s="21">
        <v>2000</v>
      </c>
    </row>
    <row r="33" spans="1:11" ht="37.5" customHeight="1">
      <c r="A33" s="19">
        <v>8</v>
      </c>
      <c r="B33" s="20" t="s">
        <v>33</v>
      </c>
      <c r="C33" s="12">
        <f>C32-C30</f>
        <v>780</v>
      </c>
      <c r="D33" s="12">
        <f>D32-D30</f>
        <v>1600</v>
      </c>
      <c r="E33" s="12">
        <f>E32-E30</f>
        <v>1880</v>
      </c>
      <c r="F33" s="12">
        <f>F32-F30</f>
        <v>1700</v>
      </c>
      <c r="G33"/>
      <c r="H33" s="12">
        <f>H32-H30</f>
        <v>940</v>
      </c>
      <c r="I33" s="12">
        <f>I32-I30</f>
        <v>1540</v>
      </c>
      <c r="J33" s="12">
        <f>J32-J30</f>
        <v>2040</v>
      </c>
      <c r="K33" s="12">
        <f>K32-K30</f>
        <v>1640</v>
      </c>
    </row>
    <row r="34" spans="1:11" ht="38.25">
      <c r="A34" s="19">
        <v>9</v>
      </c>
      <c r="B34" s="20" t="s">
        <v>34</v>
      </c>
      <c r="C34" s="21">
        <v>13580</v>
      </c>
      <c r="D34" s="21">
        <v>12800</v>
      </c>
      <c r="E34" s="21">
        <v>14500</v>
      </c>
      <c r="F34" s="21">
        <v>12800</v>
      </c>
      <c r="G34"/>
      <c r="H34" s="21">
        <v>13580</v>
      </c>
      <c r="I34" s="21">
        <v>12800</v>
      </c>
      <c r="J34" s="21">
        <v>14500</v>
      </c>
      <c r="K34" s="21">
        <v>12800</v>
      </c>
    </row>
    <row r="35" spans="1:11" ht="63.75">
      <c r="A35" s="19">
        <v>10</v>
      </c>
      <c r="B35" s="20" t="s">
        <v>58</v>
      </c>
      <c r="C35" s="3">
        <f>MIN(C31,C33,C34)</f>
        <v>780</v>
      </c>
      <c r="D35" s="3">
        <f>MIN(D31,D33,D34)</f>
        <v>1600</v>
      </c>
      <c r="E35" s="3">
        <f>MIN(E31,E33,E34)</f>
        <v>1880</v>
      </c>
      <c r="F35" s="3">
        <f>MIN(F31,F33,F34)</f>
        <v>1700</v>
      </c>
      <c r="G35"/>
      <c r="H35" s="3">
        <f>MIN(H31,H33,H34)</f>
        <v>940</v>
      </c>
      <c r="I35" s="3">
        <f>MIN(I31,I33,I34)</f>
        <v>1540</v>
      </c>
      <c r="J35" s="3">
        <f>MIN(J31,J33,J34)</f>
        <v>2040</v>
      </c>
      <c r="K35" s="3">
        <f>MIN(K31,K33,K34)</f>
        <v>1640</v>
      </c>
    </row>
    <row r="36" spans="1:11" ht="12.75">
      <c r="A36" s="10"/>
      <c r="B36" s="6"/>
      <c r="C36" s="7"/>
      <c r="D36" s="7"/>
      <c r="E36" s="7"/>
      <c r="F36" s="7"/>
      <c r="H36" s="7"/>
      <c r="I36" s="7"/>
      <c r="J36" s="7"/>
      <c r="K36" s="7"/>
    </row>
    <row r="37" spans="1:11" ht="12.75">
      <c r="A37" s="10"/>
      <c r="B37" s="6"/>
      <c r="C37" s="7"/>
      <c r="D37" s="7"/>
      <c r="E37" s="7"/>
      <c r="F37" s="7"/>
      <c r="H37" s="7"/>
      <c r="I37" s="7"/>
      <c r="J37" s="7"/>
      <c r="K37" s="7"/>
    </row>
    <row r="38" spans="1:11" ht="49.5" customHeight="1">
      <c r="A38" s="42" t="s">
        <v>79</v>
      </c>
      <c r="B38" s="42"/>
      <c r="C38" s="42"/>
      <c r="D38" s="42"/>
      <c r="E38" s="42"/>
      <c r="F38" s="42"/>
      <c r="G38" s="42"/>
      <c r="H38" s="42"/>
      <c r="I38" s="42"/>
      <c r="J38" s="42"/>
      <c r="K38" s="42"/>
    </row>
    <row r="39" spans="1:11" ht="12.75">
      <c r="A39" s="10"/>
      <c r="B39" s="6"/>
      <c r="C39" s="7"/>
      <c r="D39" s="7"/>
      <c r="E39" s="7"/>
      <c r="F39" s="7"/>
      <c r="H39" s="7"/>
      <c r="I39" s="7"/>
      <c r="J39" s="7"/>
      <c r="K39" s="7"/>
    </row>
    <row r="40" spans="1:11" ht="12.75">
      <c r="A40" s="10"/>
      <c r="B40" s="6"/>
      <c r="C40" s="7"/>
      <c r="D40" s="7"/>
      <c r="E40" s="7"/>
      <c r="F40" s="7"/>
      <c r="H40" s="7"/>
      <c r="I40" s="7"/>
      <c r="J40" s="7"/>
      <c r="K40" s="7"/>
    </row>
    <row r="42" ht="15.75">
      <c r="B42" s="4"/>
    </row>
    <row r="44" spans="1:3" ht="15.75">
      <c r="A44" s="4" t="s">
        <v>59</v>
      </c>
      <c r="C44" s="4"/>
    </row>
    <row r="45" spans="1:3" ht="15.75">
      <c r="A45" s="4" t="s">
        <v>60</v>
      </c>
      <c r="B45" s="4"/>
      <c r="C45" s="4"/>
    </row>
    <row r="46" ht="15.75">
      <c r="C46" s="4"/>
    </row>
    <row r="47" ht="15.75">
      <c r="C47" s="4" t="s">
        <v>20</v>
      </c>
    </row>
    <row r="48" spans="1:6" ht="15">
      <c r="A48" s="9" t="s">
        <v>41</v>
      </c>
      <c r="B48" s="8"/>
      <c r="C48" s="8"/>
      <c r="D48" s="8"/>
      <c r="E48" s="8"/>
      <c r="F48" s="8"/>
    </row>
    <row r="49" spans="1:11" ht="12.75">
      <c r="A49" s="8">
        <v>1</v>
      </c>
      <c r="B49" s="35" t="s">
        <v>71</v>
      </c>
      <c r="C49" s="35"/>
      <c r="D49" s="35"/>
      <c r="E49" s="35"/>
      <c r="F49" s="35"/>
      <c r="G49" s="35"/>
      <c r="H49" s="35"/>
      <c r="I49" s="35"/>
      <c r="J49" s="35"/>
      <c r="K49" s="35"/>
    </row>
    <row r="50" spans="1:11" ht="12.75">
      <c r="A50" s="8">
        <v>2</v>
      </c>
      <c r="B50" s="35" t="s">
        <v>16</v>
      </c>
      <c r="C50" s="35"/>
      <c r="D50" s="35"/>
      <c r="E50" s="35"/>
      <c r="F50" s="35"/>
      <c r="G50" s="35"/>
      <c r="H50" s="35"/>
      <c r="I50" s="35"/>
      <c r="J50" s="35"/>
      <c r="K50" s="35"/>
    </row>
    <row r="51" spans="1:11" ht="12.75">
      <c r="A51" s="8"/>
      <c r="B51" s="35" t="s">
        <v>15</v>
      </c>
      <c r="C51" s="35"/>
      <c r="D51" s="35"/>
      <c r="E51" s="35"/>
      <c r="F51" s="35"/>
      <c r="G51" s="35"/>
      <c r="H51" s="35"/>
      <c r="I51" s="35"/>
      <c r="J51" s="35"/>
      <c r="K51" s="35"/>
    </row>
    <row r="52" spans="1:11" ht="12.75">
      <c r="A52" s="8">
        <v>3</v>
      </c>
      <c r="B52" s="35" t="s">
        <v>72</v>
      </c>
      <c r="C52" s="35"/>
      <c r="D52" s="35"/>
      <c r="E52" s="35"/>
      <c r="F52" s="35"/>
      <c r="G52" s="35"/>
      <c r="H52" s="35"/>
      <c r="I52" s="35"/>
      <c r="J52" s="35"/>
      <c r="K52" s="35"/>
    </row>
    <row r="53" spans="1:11" ht="12.75">
      <c r="A53" s="8">
        <v>4</v>
      </c>
      <c r="B53" s="35" t="s">
        <v>54</v>
      </c>
      <c r="C53" s="35"/>
      <c r="D53" s="35"/>
      <c r="E53" s="35"/>
      <c r="F53" s="35"/>
      <c r="G53" s="35"/>
      <c r="H53" s="35"/>
      <c r="I53" s="35"/>
      <c r="J53" s="35"/>
      <c r="K53" s="35"/>
    </row>
    <row r="54" spans="1:11" ht="12.75">
      <c r="A54" s="8">
        <v>5</v>
      </c>
      <c r="B54" s="35" t="s">
        <v>55</v>
      </c>
      <c r="C54" s="35"/>
      <c r="D54" s="35"/>
      <c r="E54" s="35"/>
      <c r="F54" s="35"/>
      <c r="G54" s="35"/>
      <c r="H54" s="35"/>
      <c r="I54" s="35"/>
      <c r="J54" s="35"/>
      <c r="K54" s="35"/>
    </row>
    <row r="55" spans="1:11" ht="12.75">
      <c r="A55" s="8">
        <v>6</v>
      </c>
      <c r="B55" s="35" t="s">
        <v>62</v>
      </c>
      <c r="C55" s="35"/>
      <c r="D55" s="35"/>
      <c r="E55" s="35"/>
      <c r="F55" s="35"/>
      <c r="G55" s="35"/>
      <c r="H55" s="35"/>
      <c r="I55" s="35"/>
      <c r="J55" s="35"/>
      <c r="K55" s="35"/>
    </row>
    <row r="56" spans="1:11" ht="12.75">
      <c r="A56" s="8"/>
      <c r="B56" s="35" t="s">
        <v>61</v>
      </c>
      <c r="C56" s="35"/>
      <c r="D56" s="35"/>
      <c r="E56" s="35"/>
      <c r="F56" s="35"/>
      <c r="G56" s="35"/>
      <c r="H56" s="35"/>
      <c r="I56" s="35"/>
      <c r="J56" s="35"/>
      <c r="K56" s="35"/>
    </row>
    <row r="57" spans="1:11" ht="12.75">
      <c r="A57" s="35">
        <v>7</v>
      </c>
      <c r="B57" s="35" t="s">
        <v>56</v>
      </c>
      <c r="C57" s="35"/>
      <c r="D57" s="35"/>
      <c r="E57" s="35"/>
      <c r="F57" s="35"/>
      <c r="G57" s="35"/>
      <c r="H57" s="35"/>
      <c r="I57" s="35"/>
      <c r="J57" s="35"/>
      <c r="K57" s="35"/>
    </row>
    <row r="58" spans="1:11" ht="12.75">
      <c r="A58" s="8"/>
      <c r="B58" s="35" t="s">
        <v>63</v>
      </c>
      <c r="C58" s="35"/>
      <c r="D58" s="35"/>
      <c r="E58" s="35"/>
      <c r="F58" s="35"/>
      <c r="G58" s="35"/>
      <c r="H58" s="35"/>
      <c r="I58" s="35"/>
      <c r="J58" s="35"/>
      <c r="K58" s="35"/>
    </row>
    <row r="59" spans="1:11" ht="12.75">
      <c r="A59" s="8"/>
      <c r="B59" s="35" t="s">
        <v>76</v>
      </c>
      <c r="C59" s="35"/>
      <c r="D59" s="35"/>
      <c r="E59" s="35"/>
      <c r="F59" s="35"/>
      <c r="G59" s="35"/>
      <c r="H59" s="35"/>
      <c r="I59" s="35"/>
      <c r="J59" s="35"/>
      <c r="K59" s="35"/>
    </row>
    <row r="60" spans="1:11" ht="12.75">
      <c r="A60" s="8">
        <v>8</v>
      </c>
      <c r="B60" s="35" t="s">
        <v>65</v>
      </c>
      <c r="C60" s="35"/>
      <c r="D60" s="35"/>
      <c r="E60" s="35"/>
      <c r="F60" s="35"/>
      <c r="G60" s="35"/>
      <c r="H60" s="35"/>
      <c r="I60" s="35"/>
      <c r="J60" s="35"/>
      <c r="K60" s="35"/>
    </row>
    <row r="61" spans="1:11" ht="12.75">
      <c r="A61" s="8"/>
      <c r="B61" s="35" t="s">
        <v>77</v>
      </c>
      <c r="C61" s="35"/>
      <c r="D61" s="35"/>
      <c r="E61" s="35"/>
      <c r="F61" s="35"/>
      <c r="G61" s="35"/>
      <c r="H61" s="35"/>
      <c r="I61" s="35"/>
      <c r="J61" s="35"/>
      <c r="K61" s="35"/>
    </row>
    <row r="62" spans="1:11" ht="12.75">
      <c r="A62" s="8">
        <v>9</v>
      </c>
      <c r="B62" s="35" t="s">
        <v>40</v>
      </c>
      <c r="C62" s="35"/>
      <c r="D62" s="35"/>
      <c r="E62" s="35"/>
      <c r="F62" s="35"/>
      <c r="G62" s="35"/>
      <c r="H62" s="35"/>
      <c r="I62" s="35"/>
      <c r="J62" s="35"/>
      <c r="K62" s="35"/>
    </row>
    <row r="63" spans="1:11" ht="12.75">
      <c r="A63" s="8"/>
      <c r="B63" s="35" t="s">
        <v>78</v>
      </c>
      <c r="C63" s="35"/>
      <c r="D63" s="35"/>
      <c r="E63" s="35" t="s">
        <v>69</v>
      </c>
      <c r="F63" s="35"/>
      <c r="G63" s="35"/>
      <c r="H63" s="35"/>
      <c r="I63" s="35"/>
      <c r="J63" s="35"/>
      <c r="K63" s="35"/>
    </row>
    <row r="64" spans="2:11" ht="12.75">
      <c r="B64" s="35"/>
      <c r="C64" s="35"/>
      <c r="D64" s="5"/>
      <c r="E64" s="35"/>
      <c r="F64" s="35"/>
      <c r="G64" s="35"/>
      <c r="H64" s="35"/>
      <c r="I64" s="35"/>
      <c r="J64" s="35"/>
      <c r="K64" s="35"/>
    </row>
    <row r="65" spans="1:10" ht="15">
      <c r="A65" s="16"/>
      <c r="B65" s="16"/>
      <c r="C65" s="41" t="s">
        <v>9</v>
      </c>
      <c r="D65" s="41"/>
      <c r="E65" s="41"/>
      <c r="F65" s="41"/>
      <c r="G65" s="16"/>
      <c r="H65" s="17" t="s">
        <v>68</v>
      </c>
      <c r="I65" s="39"/>
      <c r="J65" s="39"/>
    </row>
    <row r="66" spans="1:11" ht="15">
      <c r="A66" s="16"/>
      <c r="B66" s="16"/>
      <c r="C66" s="18" t="s">
        <v>0</v>
      </c>
      <c r="D66" s="18" t="s">
        <v>1</v>
      </c>
      <c r="E66" s="18" t="s">
        <v>2</v>
      </c>
      <c r="F66" s="18" t="s">
        <v>3</v>
      </c>
      <c r="G66" s="16"/>
      <c r="H66" s="18" t="s">
        <v>0</v>
      </c>
      <c r="I66" s="18" t="s">
        <v>1</v>
      </c>
      <c r="J66" s="18" t="s">
        <v>2</v>
      </c>
      <c r="K66" s="18" t="s">
        <v>3</v>
      </c>
    </row>
    <row r="67" spans="1:11" ht="15">
      <c r="A67" s="16"/>
      <c r="B67" s="17" t="s">
        <v>5</v>
      </c>
      <c r="C67" s="18" t="s">
        <v>4</v>
      </c>
      <c r="D67" s="18" t="s">
        <v>4</v>
      </c>
      <c r="E67" s="18" t="s">
        <v>4</v>
      </c>
      <c r="F67" s="18" t="s">
        <v>4</v>
      </c>
      <c r="G67" s="16"/>
      <c r="H67" s="18" t="s">
        <v>4</v>
      </c>
      <c r="I67" s="18" t="s">
        <v>4</v>
      </c>
      <c r="J67" s="18" t="s">
        <v>4</v>
      </c>
      <c r="K67" s="18" t="s">
        <v>4</v>
      </c>
    </row>
    <row r="68" spans="1:11" ht="12.75">
      <c r="A68" s="25"/>
      <c r="B68" s="26" t="s">
        <v>21</v>
      </c>
      <c r="C68" s="27"/>
      <c r="D68" s="27"/>
      <c r="E68" s="27"/>
      <c r="F68" s="27"/>
      <c r="G68" s="32"/>
      <c r="H68" s="27"/>
      <c r="I68" s="27"/>
      <c r="J68" s="27"/>
      <c r="K68" s="27"/>
    </row>
    <row r="69" spans="1:11" ht="15">
      <c r="A69" s="28">
        <v>1</v>
      </c>
      <c r="B69" s="29" t="s">
        <v>10</v>
      </c>
      <c r="C69" s="30">
        <v>100</v>
      </c>
      <c r="D69" s="30" t="s">
        <v>36</v>
      </c>
      <c r="E69" s="30">
        <v>100</v>
      </c>
      <c r="F69" s="30" t="s">
        <v>37</v>
      </c>
      <c r="G69" s="16"/>
      <c r="H69" s="30">
        <v>50</v>
      </c>
      <c r="I69" s="30">
        <v>50</v>
      </c>
      <c r="J69" s="30">
        <v>50</v>
      </c>
      <c r="K69" s="30">
        <v>50</v>
      </c>
    </row>
    <row r="70" spans="1:11" ht="15">
      <c r="A70" s="37" t="s">
        <v>46</v>
      </c>
      <c r="B70" s="29" t="s">
        <v>7</v>
      </c>
      <c r="C70" s="30">
        <v>50</v>
      </c>
      <c r="D70" s="30">
        <v>50</v>
      </c>
      <c r="E70" s="30">
        <v>50</v>
      </c>
      <c r="F70" s="30">
        <v>50</v>
      </c>
      <c r="G70" s="16"/>
      <c r="H70" s="30">
        <v>100</v>
      </c>
      <c r="I70" s="30" t="s">
        <v>38</v>
      </c>
      <c r="J70" s="30">
        <v>100</v>
      </c>
      <c r="K70" s="30" t="s">
        <v>39</v>
      </c>
    </row>
    <row r="71" spans="1:11" ht="15">
      <c r="A71" s="37" t="s">
        <v>47</v>
      </c>
      <c r="B71" s="29" t="s">
        <v>8</v>
      </c>
      <c r="C71" s="30">
        <v>45</v>
      </c>
      <c r="D71" s="30" t="s">
        <v>36</v>
      </c>
      <c r="E71" s="30">
        <v>45</v>
      </c>
      <c r="F71" s="30" t="s">
        <v>37</v>
      </c>
      <c r="G71" s="16"/>
      <c r="H71" s="30" t="s">
        <v>36</v>
      </c>
      <c r="I71" s="30">
        <v>50</v>
      </c>
      <c r="J71" s="30" t="s">
        <v>37</v>
      </c>
      <c r="K71" s="30">
        <v>50</v>
      </c>
    </row>
    <row r="72" spans="1:11" ht="38.25">
      <c r="A72" s="28">
        <v>2</v>
      </c>
      <c r="B72" s="29" t="s">
        <v>45</v>
      </c>
      <c r="C72" s="30">
        <v>75</v>
      </c>
      <c r="D72" s="30">
        <v>75</v>
      </c>
      <c r="E72" s="30">
        <v>75</v>
      </c>
      <c r="F72" s="30">
        <v>75</v>
      </c>
      <c r="G72" s="16"/>
      <c r="H72" s="30">
        <v>80</v>
      </c>
      <c r="I72" s="30">
        <v>80</v>
      </c>
      <c r="J72" s="30">
        <v>80</v>
      </c>
      <c r="K72" s="30">
        <v>80</v>
      </c>
    </row>
    <row r="73" spans="1:11" ht="38.25">
      <c r="A73" s="37" t="s">
        <v>49</v>
      </c>
      <c r="B73" s="29" t="s">
        <v>45</v>
      </c>
      <c r="C73" s="30">
        <v>25</v>
      </c>
      <c r="D73" s="30">
        <v>25</v>
      </c>
      <c r="E73" s="30">
        <v>25</v>
      </c>
      <c r="F73" s="30">
        <v>25</v>
      </c>
      <c r="G73" s="16"/>
      <c r="H73" s="30"/>
      <c r="I73" s="30"/>
      <c r="J73" s="30"/>
      <c r="K73" s="30"/>
    </row>
    <row r="74" spans="1:15" ht="38.25">
      <c r="A74" s="28">
        <v>3</v>
      </c>
      <c r="B74" s="33" t="s">
        <v>43</v>
      </c>
      <c r="C74" s="30">
        <v>10</v>
      </c>
      <c r="D74" s="30">
        <v>0</v>
      </c>
      <c r="E74" s="30">
        <v>10</v>
      </c>
      <c r="F74" s="30">
        <v>0</v>
      </c>
      <c r="G74" s="16"/>
      <c r="H74" s="30"/>
      <c r="I74" s="30"/>
      <c r="J74" s="30"/>
      <c r="K74" s="30"/>
      <c r="O74" s="36"/>
    </row>
    <row r="75" spans="1:15" ht="38.25">
      <c r="A75" s="37" t="s">
        <v>50</v>
      </c>
      <c r="B75" s="33" t="s">
        <v>43</v>
      </c>
      <c r="C75" s="30">
        <v>5</v>
      </c>
      <c r="D75" s="30">
        <v>0</v>
      </c>
      <c r="E75" s="30">
        <v>5</v>
      </c>
      <c r="F75" s="30">
        <v>0</v>
      </c>
      <c r="G75" s="16"/>
      <c r="H75" s="30"/>
      <c r="I75" s="30"/>
      <c r="J75" s="30"/>
      <c r="K75" s="30"/>
      <c r="O75" s="36"/>
    </row>
    <row r="76" spans="1:11" ht="15">
      <c r="A76" s="28">
        <v>4</v>
      </c>
      <c r="B76" s="33" t="s">
        <v>25</v>
      </c>
      <c r="C76" s="3">
        <f>SUM(C69:C75)</f>
        <v>310</v>
      </c>
      <c r="D76" s="3">
        <f>SUM(D69:D75)</f>
        <v>150</v>
      </c>
      <c r="E76" s="3">
        <f>SUM(E69:E75)</f>
        <v>310</v>
      </c>
      <c r="F76" s="3">
        <f>SUM(F69:F75)</f>
        <v>150</v>
      </c>
      <c r="G76" s="16"/>
      <c r="H76" s="3">
        <f>SUM(H69:H75)</f>
        <v>230</v>
      </c>
      <c r="I76" s="3">
        <f>SUM(I69:I75)</f>
        <v>180</v>
      </c>
      <c r="J76" s="3">
        <f>SUM(J69:J75)</f>
        <v>230</v>
      </c>
      <c r="K76" s="3">
        <f>SUM(K69:K75)</f>
        <v>180</v>
      </c>
    </row>
    <row r="77" spans="1:11" ht="15">
      <c r="A77" s="25"/>
      <c r="B77" s="31" t="s">
        <v>22</v>
      </c>
      <c r="C77" s="25"/>
      <c r="D77" s="25"/>
      <c r="E77" s="25"/>
      <c r="F77" s="25"/>
      <c r="G77" s="16"/>
      <c r="H77" s="25"/>
      <c r="I77" s="25"/>
      <c r="J77" s="25"/>
      <c r="K77" s="25"/>
    </row>
    <row r="78" spans="1:11" ht="15">
      <c r="A78" s="28">
        <v>5</v>
      </c>
      <c r="B78" s="33" t="s">
        <v>10</v>
      </c>
      <c r="C78" s="30">
        <v>100</v>
      </c>
      <c r="D78" s="30" t="s">
        <v>36</v>
      </c>
      <c r="E78" s="30">
        <v>100</v>
      </c>
      <c r="F78" s="30" t="s">
        <v>37</v>
      </c>
      <c r="G78" s="16"/>
      <c r="H78" s="30">
        <v>50</v>
      </c>
      <c r="I78" s="30">
        <v>50</v>
      </c>
      <c r="J78" s="30">
        <v>50</v>
      </c>
      <c r="K78" s="30">
        <v>50</v>
      </c>
    </row>
    <row r="79" spans="1:11" ht="15">
      <c r="A79" s="37" t="s">
        <v>44</v>
      </c>
      <c r="B79" s="33" t="s">
        <v>7</v>
      </c>
      <c r="C79" s="30">
        <v>50</v>
      </c>
      <c r="D79" s="30">
        <v>50</v>
      </c>
      <c r="E79" s="30">
        <v>50</v>
      </c>
      <c r="F79" s="30">
        <v>50</v>
      </c>
      <c r="G79" s="16"/>
      <c r="H79" s="30">
        <v>100</v>
      </c>
      <c r="I79" s="30" t="s">
        <v>38</v>
      </c>
      <c r="J79" s="30">
        <v>100</v>
      </c>
      <c r="K79" s="30" t="s">
        <v>39</v>
      </c>
    </row>
    <row r="80" spans="1:11" ht="15">
      <c r="A80" s="37" t="s">
        <v>51</v>
      </c>
      <c r="B80" s="33" t="s">
        <v>8</v>
      </c>
      <c r="C80" s="30">
        <v>60</v>
      </c>
      <c r="D80" s="30" t="s">
        <v>36</v>
      </c>
      <c r="E80" s="30">
        <v>60</v>
      </c>
      <c r="F80" s="30" t="s">
        <v>37</v>
      </c>
      <c r="G80" s="16"/>
      <c r="H80" s="30" t="s">
        <v>36</v>
      </c>
      <c r="I80" s="30">
        <v>50</v>
      </c>
      <c r="J80" s="30" t="s">
        <v>37</v>
      </c>
      <c r="K80" s="30">
        <v>50</v>
      </c>
    </row>
    <row r="81" spans="1:11" ht="38.25">
      <c r="A81" s="28">
        <v>6</v>
      </c>
      <c r="B81" s="33" t="s">
        <v>45</v>
      </c>
      <c r="C81" s="30">
        <v>50</v>
      </c>
      <c r="D81" s="30">
        <v>50</v>
      </c>
      <c r="E81" s="30">
        <v>50</v>
      </c>
      <c r="F81" s="30">
        <v>50</v>
      </c>
      <c r="G81" s="16"/>
      <c r="H81" s="30">
        <v>80</v>
      </c>
      <c r="I81" s="30">
        <v>80</v>
      </c>
      <c r="J81" s="30">
        <v>80</v>
      </c>
      <c r="K81" s="30">
        <v>80</v>
      </c>
    </row>
    <row r="82" spans="1:11" ht="38.25">
      <c r="A82" s="37" t="s">
        <v>52</v>
      </c>
      <c r="B82" s="33" t="s">
        <v>45</v>
      </c>
      <c r="C82" s="30">
        <v>25</v>
      </c>
      <c r="D82" s="30">
        <v>25</v>
      </c>
      <c r="E82" s="30">
        <v>25</v>
      </c>
      <c r="F82" s="30">
        <v>25</v>
      </c>
      <c r="G82" s="16"/>
      <c r="H82" s="30"/>
      <c r="I82" s="30"/>
      <c r="J82" s="30"/>
      <c r="K82" s="30"/>
    </row>
    <row r="83" spans="1:11" ht="38.25">
      <c r="A83" s="28">
        <v>7</v>
      </c>
      <c r="B83" s="33" t="s">
        <v>43</v>
      </c>
      <c r="C83" s="30">
        <v>15</v>
      </c>
      <c r="D83" s="30">
        <v>15</v>
      </c>
      <c r="E83" s="30">
        <v>15</v>
      </c>
      <c r="F83" s="30">
        <v>15</v>
      </c>
      <c r="G83" s="16"/>
      <c r="H83" s="30"/>
      <c r="I83" s="30"/>
      <c r="J83" s="30"/>
      <c r="K83" s="30"/>
    </row>
    <row r="84" spans="1:11" ht="38.25">
      <c r="A84" s="37" t="s">
        <v>53</v>
      </c>
      <c r="B84" s="33" t="s">
        <v>43</v>
      </c>
      <c r="C84" s="30">
        <v>10</v>
      </c>
      <c r="D84" s="30">
        <v>10</v>
      </c>
      <c r="E84" s="30">
        <v>10</v>
      </c>
      <c r="F84" s="30">
        <v>10</v>
      </c>
      <c r="G84" s="16"/>
      <c r="H84" s="30"/>
      <c r="I84" s="30"/>
      <c r="J84" s="30"/>
      <c r="K84" s="30"/>
    </row>
    <row r="85" spans="1:11" ht="15">
      <c r="A85" s="28">
        <v>8</v>
      </c>
      <c r="B85" s="29" t="s">
        <v>24</v>
      </c>
      <c r="C85" s="25">
        <f>SUM(C78:C84)</f>
        <v>310</v>
      </c>
      <c r="D85" s="25">
        <f>SUM(D78:D84)</f>
        <v>150</v>
      </c>
      <c r="E85" s="25">
        <f>SUM(E78:E84)</f>
        <v>310</v>
      </c>
      <c r="F85" s="25">
        <f>SUM(F78:F84)</f>
        <v>150</v>
      </c>
      <c r="G85" s="16"/>
      <c r="H85" s="25">
        <f>SUM(H78:H84)</f>
        <v>230</v>
      </c>
      <c r="I85" s="25">
        <f>SUM(I78:I84)</f>
        <v>180</v>
      </c>
      <c r="J85" s="25">
        <f>SUM(J78:J84)</f>
        <v>230</v>
      </c>
      <c r="K85" s="25">
        <f>SUM(K78:K84)</f>
        <v>180</v>
      </c>
    </row>
    <row r="86" spans="1:11" ht="38.25">
      <c r="A86" s="28">
        <v>9</v>
      </c>
      <c r="B86" s="29" t="s">
        <v>23</v>
      </c>
      <c r="C86" s="25">
        <f>C85+C76</f>
        <v>620</v>
      </c>
      <c r="D86" s="25">
        <f>D85+D76</f>
        <v>300</v>
      </c>
      <c r="E86" s="25">
        <f>E85+E76</f>
        <v>620</v>
      </c>
      <c r="F86" s="25">
        <f>F85+F76</f>
        <v>300</v>
      </c>
      <c r="G86" s="16"/>
      <c r="H86" s="25">
        <f>H85+H76</f>
        <v>460</v>
      </c>
      <c r="I86" s="25">
        <f>I85+I76</f>
        <v>360</v>
      </c>
      <c r="J86" s="25">
        <f>J85+J76</f>
        <v>460</v>
      </c>
      <c r="K86" s="25">
        <f>K85+K76</f>
        <v>360</v>
      </c>
    </row>
    <row r="88" spans="1:12" ht="49.5" customHeight="1">
      <c r="A88" s="42" t="s">
        <v>79</v>
      </c>
      <c r="B88" s="42"/>
      <c r="C88" s="42"/>
      <c r="D88" s="42"/>
      <c r="E88" s="42"/>
      <c r="F88" s="42"/>
      <c r="G88" s="42"/>
      <c r="H88" s="42"/>
      <c r="I88" s="42"/>
      <c r="J88" s="42"/>
      <c r="K88" s="42"/>
      <c r="L88" s="34"/>
    </row>
    <row r="89" spans="1:12" ht="20.25">
      <c r="A89" s="5"/>
      <c r="L89" s="34"/>
    </row>
    <row r="91" ht="12.75"/>
    <row r="92" ht="12.75"/>
    <row r="93" ht="12.75"/>
    <row r="94" ht="12.75"/>
    <row r="95" ht="12.75"/>
    <row r="96" ht="12.75"/>
    <row r="97" ht="12.75"/>
    <row r="98" ht="12.75"/>
    <row r="99" ht="12.75"/>
    <row r="100" ht="12.75"/>
    <row r="101" ht="12.75"/>
    <row r="102" ht="12.75"/>
    <row r="103" ht="12.75"/>
    <row r="104" ht="12.75"/>
    <row r="105" ht="12.75"/>
    <row r="106" ht="12.75"/>
    <row r="107" ht="12.75"/>
    <row r="108" ht="12.75"/>
    <row r="109" ht="12.75"/>
    <row r="110" ht="12.75"/>
    <row r="111" ht="12.75"/>
    <row r="112" ht="12.75"/>
    <row r="113" ht="12.75"/>
    <row r="114" ht="12.75"/>
    <row r="115" ht="12.75"/>
    <row r="116" ht="12.75"/>
    <row r="117" ht="12.75"/>
    <row r="118" ht="12.75"/>
    <row r="119" ht="12.75"/>
    <row r="120" ht="12.75"/>
    <row r="121" ht="12.75"/>
    <row r="122" ht="12.75"/>
    <row r="123" ht="12.75"/>
    <row r="124" ht="12.75"/>
    <row r="125" ht="12.75"/>
    <row r="126" ht="12.75"/>
    <row r="127" ht="12.75"/>
    <row r="128" ht="12.75"/>
    <row r="129" ht="12.75"/>
    <row r="133" ht="12.75"/>
    <row r="134" ht="12.75"/>
    <row r="135" ht="12.75"/>
    <row r="136" ht="12.75"/>
    <row r="137" ht="12.75"/>
    <row r="138" ht="12.75"/>
    <row r="139" ht="12.75"/>
    <row r="140" ht="12.75"/>
    <row r="141" ht="12.75"/>
    <row r="142" ht="12.75"/>
    <row r="143" ht="12.75"/>
    <row r="144" ht="12.75"/>
    <row r="145" ht="12.75"/>
    <row r="146" ht="12.75"/>
    <row r="147" ht="12.75"/>
    <row r="148" ht="12.75"/>
    <row r="149" ht="12.75"/>
    <row r="150" ht="12.75"/>
    <row r="151" ht="12.75"/>
    <row r="152" ht="12.75"/>
    <row r="153" ht="12.75"/>
    <row r="154" ht="12.75"/>
    <row r="155" ht="12.75"/>
    <row r="156" ht="12.75"/>
    <row r="157" ht="12.75"/>
    <row r="158" ht="12.75"/>
    <row r="159" ht="12.75"/>
    <row r="160" ht="12.75"/>
    <row r="161" ht="12.75"/>
    <row r="162" ht="12.75"/>
    <row r="163" ht="12.75"/>
    <row r="164" ht="12.75"/>
    <row r="165" ht="12.75"/>
    <row r="166" ht="12.75"/>
    <row r="167" ht="12.75"/>
    <row r="168" ht="12.75"/>
    <row r="169" ht="12.75"/>
    <row r="170" ht="12.75"/>
    <row r="171" ht="12.75"/>
    <row r="172" ht="12.75"/>
    <row r="173" ht="12.75"/>
    <row r="174" ht="12.75"/>
    <row r="175" ht="12.75"/>
    <row r="176" ht="12.75"/>
    <row r="177" ht="12.75"/>
    <row r="181" ht="12.75"/>
    <row r="182" ht="12.75"/>
    <row r="183" ht="12.75"/>
    <row r="184" ht="12.75"/>
    <row r="185" ht="12.75"/>
    <row r="186" ht="12.75"/>
    <row r="187" ht="12.75"/>
    <row r="188" ht="12.75"/>
    <row r="189" ht="12.75"/>
    <row r="190" ht="12.75"/>
    <row r="191" ht="12.75"/>
    <row r="192" ht="12.75"/>
    <row r="193" ht="12.75"/>
    <row r="194" ht="12.75"/>
    <row r="195" ht="12.75"/>
    <row r="196" ht="12.75"/>
    <row r="197" ht="12.75"/>
    <row r="198" ht="12.75"/>
    <row r="199" ht="12.75"/>
    <row r="200" ht="12.75"/>
    <row r="201" ht="12.75"/>
    <row r="202" ht="12.75"/>
    <row r="203" ht="12.75"/>
    <row r="204" ht="12.75"/>
    <row r="205" ht="12.75"/>
    <row r="206" ht="12.75"/>
    <row r="207" ht="12.75"/>
    <row r="208" ht="12.75"/>
    <row r="209" ht="12.75"/>
  </sheetData>
  <sheetProtection insertRows="0"/>
  <mergeCells count="4">
    <mergeCell ref="C23:F23"/>
    <mergeCell ref="C65:F65"/>
    <mergeCell ref="A38:K38"/>
    <mergeCell ref="A88:K88"/>
  </mergeCells>
  <conditionalFormatting sqref="C29:F29">
    <cfRule type="cellIs" priority="2" dxfId="0" operator="equal" stopIfTrue="1">
      <formula>"ERROR"</formula>
    </cfRule>
  </conditionalFormatting>
  <conditionalFormatting sqref="H29:K29">
    <cfRule type="cellIs" priority="1" dxfId="0" operator="equal" stopIfTrue="1">
      <formula>"ERROR"</formula>
    </cfRule>
  </conditionalFormatting>
  <dataValidations count="3">
    <dataValidation type="decimal" allowBlank="1" showInputMessage="1" showErrorMessage="1" sqref="C27:F27 C32:F34 H27:K27 H32:K34">
      <formula1>0</formula1>
      <formula2>1000000</formula2>
    </dataValidation>
    <dataValidation type="list" allowBlank="1" showInputMessage="1" showErrorMessage="1" sqref="C28:F28 H28:K28">
      <formula1>ExIm</formula1>
    </dataValidation>
    <dataValidation type="decimal" allowBlank="1" showInputMessage="1" showErrorMessage="1" sqref="C29:F29 H29:K29">
      <formula1>0</formula1>
      <formula2>10000000000000</formula2>
    </dataValidation>
  </dataValidations>
  <printOptions/>
  <pageMargins left="0.25" right="0.25" top="0.75" bottom="0.75" header="0.3" footer="0.3"/>
  <pageSetup horizontalDpi="600" verticalDpi="600" orientation="portrait" scale="90" r:id="rId5"/>
  <legacyDrawing r:id="rId4"/>
  <oleObjects>
    <oleObject progId="Word.Document.12" shapeId="15550018" r:id="rId1"/>
    <oleObject progId="Word.Document.12" shapeId="15550017" r:id="rId2"/>
    <oleObject progId="Word.Document.12" shapeId="15550016" r:id="rId3"/>
  </oleObjec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FERC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Required Reporting for Simultaneous Import Limit (SIL) Studies, with Numerical Examples</dc:title>
  <dc:subject>Required Reporting for Simultaneous Import Limit (SIL) Studies, with Numerical Examples</dc:subject>
  <dc:creator>FERC</dc:creator>
  <cp:keywords>Required Reporting for Simultaneous Import Limit (SIL) Studies, with Numerical Examples</cp:keywords>
  <dc:description/>
  <cp:lastModifiedBy>Coleen Morris</cp:lastModifiedBy>
  <cp:lastPrinted>2015-06-10T13:59:01Z</cp:lastPrinted>
  <dcterms:created xsi:type="dcterms:W3CDTF">2010-10-12T21:54:15Z</dcterms:created>
  <dcterms:modified xsi:type="dcterms:W3CDTF">2015-11-02T18:11:02Z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